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 tabRatio="733"/>
  </bookViews>
  <sheets>
    <sheet name="sheet1" sheetId="1" r:id="rId1"/>
  </sheets>
  <definedNames>
    <definedName name="_xlnm._FilterDatabase" localSheetId="0" hidden="1">sheet1!$A$3:$N$3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<sst xmlns="http://schemas.openxmlformats.org/spreadsheetml/2006/main" count="149" uniqueCount="78">
  <si>
    <r>
      <t>江苏科技大学</t>
    </r>
    <r>
      <rPr>
        <b/>
        <u/>
        <sz val="16"/>
        <rFont val="仿宋_GB2312"/>
        <charset val="134"/>
      </rPr>
      <t xml:space="preserve">   材料科学与工程  学院 </t>
    </r>
    <r>
      <rPr>
        <b/>
        <sz val="16"/>
        <rFont val="仿宋_GB2312"/>
        <charset val="134"/>
      </rPr>
      <t>2025年硕士研究生复试录取排序表</t>
    </r>
  </si>
  <si>
    <t xml:space="preserve">学院（章）： 材料科学与工程学院                                专业代码及专业名称：材料科学与工程                      </t>
  </si>
  <si>
    <t>生源类别（一志愿或调剂）</t>
  </si>
  <si>
    <t>复试专业         代码</t>
  </si>
  <si>
    <t>复试专业         名称</t>
  </si>
  <si>
    <t>姓名</t>
  </si>
  <si>
    <t>考生编号</t>
  </si>
  <si>
    <t>A
初试总成绩（含加分）</t>
  </si>
  <si>
    <t>B
专业课考试（考核）成绩</t>
  </si>
  <si>
    <t>C
口语听力总成绩</t>
  </si>
  <si>
    <t>D
专业知识面试成绩</t>
  </si>
  <si>
    <t>（B+C+D+E)
复试总成绩
（保留至小数点后1位）</t>
  </si>
  <si>
    <r>
      <rPr>
        <b/>
        <sz val="9"/>
        <rFont val="黑体"/>
        <charset val="134"/>
      </rPr>
      <t xml:space="preserve">综合成绩
（保留至小数点后2位小数）
</t>
    </r>
    <r>
      <rPr>
        <sz val="9"/>
        <rFont val="黑体"/>
        <charset val="134"/>
      </rPr>
      <t>综合成绩=初试成绩*70%+复试总成绩*30%</t>
    </r>
  </si>
  <si>
    <t>综合成绩排名</t>
  </si>
  <si>
    <t>是否拟录取</t>
  </si>
  <si>
    <t>备注</t>
  </si>
  <si>
    <t>调剂</t>
  </si>
  <si>
    <t>080500</t>
  </si>
  <si>
    <t>材料科学与工程</t>
  </si>
  <si>
    <t>宁媛媛</t>
  </si>
  <si>
    <t>105325620309156</t>
  </si>
  <si>
    <t>1</t>
  </si>
  <si>
    <t>拟录取</t>
  </si>
  <si>
    <r>
      <rPr>
        <sz val="14"/>
        <color theme="1"/>
        <rFont val="微软雅黑"/>
        <charset val="134"/>
      </rPr>
      <t>李泽同</t>
    </r>
  </si>
  <si>
    <t>102135000009097</t>
  </si>
  <si>
    <t>2</t>
  </si>
  <si>
    <t>赵梦雨</t>
  </si>
  <si>
    <t>105615021008909</t>
  </si>
  <si>
    <t>3</t>
  </si>
  <si>
    <t>沈书旺</t>
  </si>
  <si>
    <t>103575210009086</t>
  </si>
  <si>
    <t>4</t>
  </si>
  <si>
    <t>余义</t>
  </si>
  <si>
    <t>101835214317582</t>
  </si>
  <si>
    <t>5</t>
  </si>
  <si>
    <r>
      <rPr>
        <sz val="14"/>
        <color theme="1"/>
        <rFont val="微软雅黑"/>
        <charset val="134"/>
      </rPr>
      <t>陈瑶</t>
    </r>
  </si>
  <si>
    <t>103005212601871</t>
  </si>
  <si>
    <t>6</t>
  </si>
  <si>
    <r>
      <rPr>
        <sz val="14"/>
        <color theme="1"/>
        <rFont val="微软雅黑"/>
        <charset val="134"/>
      </rPr>
      <t>李庆贤</t>
    </r>
  </si>
  <si>
    <t>144305030000112</t>
  </si>
  <si>
    <t>7</t>
  </si>
  <si>
    <r>
      <rPr>
        <sz val="14"/>
        <color theme="1"/>
        <rFont val="微软雅黑"/>
        <charset val="134"/>
      </rPr>
      <t>陈恒兵</t>
    </r>
  </si>
  <si>
    <t>102875210601598</t>
  </si>
  <si>
    <t>8</t>
  </si>
  <si>
    <t>万伟玉</t>
  </si>
  <si>
    <t>100055411610707</t>
  </si>
  <si>
    <t>9</t>
  </si>
  <si>
    <t>张真真</t>
  </si>
  <si>
    <t>102935210603149</t>
  </si>
  <si>
    <t>10</t>
  </si>
  <si>
    <t>候补</t>
  </si>
  <si>
    <t>张洋洋</t>
  </si>
  <si>
    <t>102875210610685</t>
  </si>
  <si>
    <t>11</t>
  </si>
  <si>
    <t>秦贵振</t>
  </si>
  <si>
    <t>100085210008743</t>
  </si>
  <si>
    <t>12</t>
  </si>
  <si>
    <r>
      <rPr>
        <sz val="14"/>
        <color theme="1"/>
        <rFont val="微软雅黑"/>
        <charset val="134"/>
      </rPr>
      <t>陈志杰</t>
    </r>
  </si>
  <si>
    <t>102855210019959</t>
  </si>
  <si>
    <t>13</t>
  </si>
  <si>
    <r>
      <rPr>
        <sz val="14"/>
        <color theme="1"/>
        <rFont val="微软雅黑"/>
        <charset val="134"/>
      </rPr>
      <t>刘宗昊</t>
    </r>
  </si>
  <si>
    <t>105905678913152</t>
  </si>
  <si>
    <t>14</t>
  </si>
  <si>
    <t>阳晶萍</t>
  </si>
  <si>
    <t>103845215109147</t>
  </si>
  <si>
    <t>15</t>
  </si>
  <si>
    <r>
      <rPr>
        <sz val="14"/>
        <color theme="1"/>
        <rFont val="微软雅黑"/>
        <charset val="134"/>
      </rPr>
      <t>卢欢</t>
    </r>
  </si>
  <si>
    <t>100015000471190</t>
  </si>
  <si>
    <t>16</t>
  </si>
  <si>
    <r>
      <rPr>
        <sz val="14"/>
        <color theme="1"/>
        <rFont val="微软雅黑"/>
        <charset val="134"/>
      </rPr>
      <t>顾一凡</t>
    </r>
  </si>
  <si>
    <t>102935210305433</t>
  </si>
  <si>
    <t>17</t>
  </si>
  <si>
    <t>吴涛</t>
  </si>
  <si>
    <t>105615021006932</t>
  </si>
  <si>
    <t>18</t>
  </si>
  <si>
    <t>茅芸辉</t>
  </si>
  <si>
    <t>114145133014267</t>
  </si>
  <si>
    <t>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</si>
</sst>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_ "/>
    <numFmt numFmtId="178" formatCode="0.00_);[Red]\(0.00\)"/>
    <numFmt numFmtId="179" formatCode="0.0_);[Red]\(0.0\)"/>
  </numFmts>
  <fonts count="31">
    <font>
      <sz val="12"/>
      <name val="宋体"/>
      <charset val="134"/>
    </font>
    <font>
      <b/>
      <sz val="16"/>
      <name val="仿宋_GB2312"/>
      <charset val="134"/>
    </font>
    <font>
      <b/>
      <sz val="14"/>
      <name val="仿宋_GB2312"/>
      <charset val="134"/>
    </font>
    <font>
      <b/>
      <sz val="9"/>
      <name val="黑体"/>
      <charset val="134"/>
    </font>
    <font>
      <sz val="14"/>
      <color theme="1"/>
      <name val="宋体"/>
      <charset val="134"/>
      <scheme val="minor"/>
    </font>
    <font>
      <sz val="14"/>
      <name val="SimSun-ExtB"/>
      <charset val="134"/>
    </font>
    <font>
      <sz val="14"/>
      <color theme="1"/>
      <name val="Times New Roman"/>
      <charset val="134"/>
    </font>
    <font>
      <sz val="14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微软雅黑"/>
      <charset val="134"/>
    </font>
    <font>
      <b/>
      <u/>
      <sz val="16"/>
      <name val="仿宋_GB2312"/>
      <charset val="134"/>
    </font>
    <font>
      <sz val="9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 vertical="center"/>
    </xf>
    <xf numFmtId="179" fontId="5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3"/>
  <sheetViews>
    <sheetView tabSelected="1" zoomScale="85" zoomScaleNormal="85" workbookViewId="0">
      <selection activeCell="S8" sqref="S8"/>
    </sheetView>
  </sheetViews>
  <sheetFormatPr defaultColWidth="8.6" defaultRowHeight="14.25"/>
  <cols>
    <col min="1" max="1" width="12.9" style="2" customWidth="1"/>
    <col min="2" max="2" width="9.1" style="2" customWidth="1"/>
    <col min="3" max="3" width="19.1" style="2" customWidth="1"/>
    <col min="4" max="4" width="8.7" style="2" customWidth="1"/>
    <col min="5" max="5" width="21.5" style="3" customWidth="1"/>
    <col min="6" max="6" width="8.7" style="4" customWidth="1"/>
    <col min="7" max="9" width="8.1" style="5" customWidth="1"/>
    <col min="10" max="10" width="14.5" style="5" customWidth="1"/>
    <col min="11" max="11" width="23.9" style="5" customWidth="1"/>
    <col min="12" max="12" width="18.1" style="2" customWidth="1"/>
    <col min="13" max="13" width="10.4" style="2" customWidth="1"/>
    <col min="14" max="14" width="8" style="3" customWidth="1"/>
    <col min="15" max="16384" width="8.6" style="4"/>
  </cols>
  <sheetData>
    <row r="1" ht="42.9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ht="41.95" customHeight="1" spans="1:14">
      <c r="A2" s="7" t="s">
        <v>1</v>
      </c>
      <c r="B2" s="7"/>
      <c r="C2" s="7"/>
      <c r="D2" s="7"/>
      <c r="E2" s="8"/>
      <c r="F2" s="7"/>
      <c r="G2" s="8"/>
      <c r="H2" s="8"/>
      <c r="I2" s="8"/>
      <c r="J2" s="8"/>
      <c r="K2" s="8"/>
      <c r="L2" s="7"/>
      <c r="M2" s="7"/>
      <c r="N2" s="8"/>
    </row>
    <row r="3" s="1" customFormat="1" ht="57" customHeight="1" spans="1:1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9" t="s">
        <v>13</v>
      </c>
      <c r="M3" s="9" t="s">
        <v>14</v>
      </c>
      <c r="N3" s="9" t="s">
        <v>15</v>
      </c>
    </row>
    <row r="4" ht="30.05" customHeight="1" spans="1:14">
      <c r="A4" s="11" t="s">
        <v>16</v>
      </c>
      <c r="B4" s="12" t="s">
        <v>17</v>
      </c>
      <c r="C4" s="12" t="s">
        <v>18</v>
      </c>
      <c r="D4" s="12" t="s">
        <v>19</v>
      </c>
      <c r="E4" s="13" t="s">
        <v>20</v>
      </c>
      <c r="F4" s="14">
        <v>325</v>
      </c>
      <c r="G4" s="14">
        <v>138</v>
      </c>
      <c r="H4" s="14">
        <v>46</v>
      </c>
      <c r="I4" s="14">
        <v>92</v>
      </c>
      <c r="J4" s="16">
        <f>ROUND(SUM(G4:I4),1)</f>
        <v>276</v>
      </c>
      <c r="K4" s="17">
        <f t="shared" ref="K4:K22" si="0">ROUND(F4*0.7+J4*0.3,2)</f>
        <v>310.3</v>
      </c>
      <c r="L4" s="12" t="s">
        <v>21</v>
      </c>
      <c r="M4" s="15" t="s">
        <v>22</v>
      </c>
      <c r="N4" s="12"/>
    </row>
    <row r="5" ht="30.05" customHeight="1" spans="1:14">
      <c r="A5" s="11" t="s">
        <v>16</v>
      </c>
      <c r="B5" s="12" t="s">
        <v>17</v>
      </c>
      <c r="C5" s="12" t="s">
        <v>18</v>
      </c>
      <c r="D5" s="15" t="s">
        <v>23</v>
      </c>
      <c r="E5" s="13" t="s">
        <v>24</v>
      </c>
      <c r="F5" s="14">
        <v>318</v>
      </c>
      <c r="G5" s="14">
        <v>125</v>
      </c>
      <c r="H5" s="14">
        <v>45</v>
      </c>
      <c r="I5" s="14">
        <v>90</v>
      </c>
      <c r="J5" s="18">
        <f>G5+H5+I5</f>
        <v>260</v>
      </c>
      <c r="K5" s="17">
        <f t="shared" si="0"/>
        <v>300.6</v>
      </c>
      <c r="L5" s="12" t="s">
        <v>25</v>
      </c>
      <c r="M5" s="15" t="s">
        <v>22</v>
      </c>
      <c r="N5" s="12"/>
    </row>
    <row r="6" s="1" customFormat="1" ht="30.05" customHeight="1" spans="1:14">
      <c r="A6" s="11" t="s">
        <v>16</v>
      </c>
      <c r="B6" s="12" t="s">
        <v>17</v>
      </c>
      <c r="C6" s="12" t="s">
        <v>18</v>
      </c>
      <c r="D6" s="15" t="s">
        <v>26</v>
      </c>
      <c r="E6" s="13" t="s">
        <v>27</v>
      </c>
      <c r="F6" s="14">
        <v>340</v>
      </c>
      <c r="G6" s="14">
        <v>100</v>
      </c>
      <c r="H6" s="14">
        <v>30</v>
      </c>
      <c r="I6" s="14">
        <v>75</v>
      </c>
      <c r="J6" s="16">
        <f>ROUND(SUM(G6:I6),1)</f>
        <v>205</v>
      </c>
      <c r="K6" s="17">
        <f t="shared" si="0"/>
        <v>299.5</v>
      </c>
      <c r="L6" s="12" t="s">
        <v>28</v>
      </c>
      <c r="M6" s="15" t="s">
        <v>22</v>
      </c>
      <c r="N6" s="12"/>
    </row>
    <row r="7" s="1" customFormat="1" ht="30.05" customHeight="1" spans="1:14">
      <c r="A7" s="11" t="s">
        <v>16</v>
      </c>
      <c r="B7" s="12" t="s">
        <v>17</v>
      </c>
      <c r="C7" s="12" t="s">
        <v>18</v>
      </c>
      <c r="D7" s="15" t="s">
        <v>29</v>
      </c>
      <c r="E7" s="13" t="s">
        <v>30</v>
      </c>
      <c r="F7" s="14">
        <v>311</v>
      </c>
      <c r="G7" s="14">
        <v>135</v>
      </c>
      <c r="H7" s="14">
        <v>42</v>
      </c>
      <c r="I7" s="14">
        <v>87</v>
      </c>
      <c r="J7" s="16">
        <f>ROUND(SUM(G7:I7),1)</f>
        <v>264</v>
      </c>
      <c r="K7" s="17">
        <f t="shared" si="0"/>
        <v>296.9</v>
      </c>
      <c r="L7" s="12" t="s">
        <v>31</v>
      </c>
      <c r="M7" s="15" t="s">
        <v>22</v>
      </c>
      <c r="N7" s="12"/>
    </row>
    <row r="8" s="1" customFormat="1" ht="30.05" customHeight="1" spans="1:14">
      <c r="A8" s="11" t="s">
        <v>16</v>
      </c>
      <c r="B8" s="12" t="s">
        <v>17</v>
      </c>
      <c r="C8" s="15" t="s">
        <v>18</v>
      </c>
      <c r="D8" s="15" t="s">
        <v>32</v>
      </c>
      <c r="E8" s="13" t="s">
        <v>33</v>
      </c>
      <c r="F8" s="14">
        <v>312</v>
      </c>
      <c r="G8" s="14">
        <v>95</v>
      </c>
      <c r="H8" s="14">
        <v>35</v>
      </c>
      <c r="I8" s="14">
        <v>85</v>
      </c>
      <c r="J8" s="16">
        <f>ROUND(SUM(G8:I8),1)</f>
        <v>215</v>
      </c>
      <c r="K8" s="17">
        <f t="shared" si="0"/>
        <v>282.9</v>
      </c>
      <c r="L8" s="12" t="s">
        <v>34</v>
      </c>
      <c r="M8" s="15" t="s">
        <v>22</v>
      </c>
      <c r="N8" s="12"/>
    </row>
    <row r="9" ht="30.05" customHeight="1" spans="1:14">
      <c r="A9" s="11" t="s">
        <v>16</v>
      </c>
      <c r="B9" s="12" t="s">
        <v>17</v>
      </c>
      <c r="C9" s="12" t="s">
        <v>18</v>
      </c>
      <c r="D9" s="15" t="s">
        <v>35</v>
      </c>
      <c r="E9" s="13" t="s">
        <v>36</v>
      </c>
      <c r="F9" s="14">
        <v>279</v>
      </c>
      <c r="G9" s="14">
        <v>143</v>
      </c>
      <c r="H9" s="14">
        <v>45</v>
      </c>
      <c r="I9" s="14">
        <v>95</v>
      </c>
      <c r="J9" s="18">
        <f>G9+H9+I9</f>
        <v>283</v>
      </c>
      <c r="K9" s="17">
        <f t="shared" si="0"/>
        <v>280.2</v>
      </c>
      <c r="L9" s="12" t="s">
        <v>37</v>
      </c>
      <c r="M9" s="15" t="s">
        <v>22</v>
      </c>
      <c r="N9" s="12"/>
    </row>
    <row r="10" ht="30.05" customHeight="1" spans="1:14">
      <c r="A10" s="11" t="s">
        <v>16</v>
      </c>
      <c r="B10" s="12" t="s">
        <v>17</v>
      </c>
      <c r="C10" s="12" t="s">
        <v>18</v>
      </c>
      <c r="D10" s="15" t="s">
        <v>38</v>
      </c>
      <c r="E10" s="13" t="s">
        <v>39</v>
      </c>
      <c r="F10" s="14">
        <v>298</v>
      </c>
      <c r="G10" s="14">
        <v>118</v>
      </c>
      <c r="H10" s="14">
        <v>38</v>
      </c>
      <c r="I10" s="14">
        <v>80</v>
      </c>
      <c r="J10" s="18">
        <f>G10+H10+I10</f>
        <v>236</v>
      </c>
      <c r="K10" s="17">
        <f t="shared" si="0"/>
        <v>279.4</v>
      </c>
      <c r="L10" s="12" t="s">
        <v>40</v>
      </c>
      <c r="M10" s="15" t="s">
        <v>22</v>
      </c>
      <c r="N10" s="12"/>
    </row>
    <row r="11" ht="30.05" customHeight="1" spans="1:14">
      <c r="A11" s="11" t="s">
        <v>16</v>
      </c>
      <c r="B11" s="12" t="s">
        <v>17</v>
      </c>
      <c r="C11" s="12" t="s">
        <v>18</v>
      </c>
      <c r="D11" s="15" t="s">
        <v>41</v>
      </c>
      <c r="E11" s="13" t="s">
        <v>42</v>
      </c>
      <c r="F11" s="14">
        <v>273</v>
      </c>
      <c r="G11" s="14">
        <v>140</v>
      </c>
      <c r="H11" s="14">
        <v>40</v>
      </c>
      <c r="I11" s="14">
        <v>88</v>
      </c>
      <c r="J11" s="18">
        <f>G11+H11+I11</f>
        <v>268</v>
      </c>
      <c r="K11" s="17">
        <f t="shared" si="0"/>
        <v>271.5</v>
      </c>
      <c r="L11" s="12" t="s">
        <v>43</v>
      </c>
      <c r="M11" s="15" t="s">
        <v>22</v>
      </c>
      <c r="N11" s="12"/>
    </row>
    <row r="12" ht="30.05" customHeight="1" spans="1:14">
      <c r="A12" s="11" t="s">
        <v>16</v>
      </c>
      <c r="B12" s="12" t="s">
        <v>17</v>
      </c>
      <c r="C12" s="12" t="s">
        <v>18</v>
      </c>
      <c r="D12" s="15" t="s">
        <v>44</v>
      </c>
      <c r="E12" s="13" t="s">
        <v>45</v>
      </c>
      <c r="F12" s="14">
        <v>267</v>
      </c>
      <c r="G12" s="14">
        <v>133</v>
      </c>
      <c r="H12" s="14">
        <v>45</v>
      </c>
      <c r="I12" s="14">
        <v>85</v>
      </c>
      <c r="J12" s="16">
        <f>ROUND(SUM(G12:I12),1)</f>
        <v>263</v>
      </c>
      <c r="K12" s="17">
        <f t="shared" si="0"/>
        <v>265.8</v>
      </c>
      <c r="L12" s="12" t="s">
        <v>46</v>
      </c>
      <c r="M12" s="15" t="s">
        <v>22</v>
      </c>
      <c r="N12" s="12"/>
    </row>
    <row r="13" ht="30.05" customHeight="1" spans="1:14">
      <c r="A13" s="11" t="s">
        <v>16</v>
      </c>
      <c r="B13" s="12" t="s">
        <v>17</v>
      </c>
      <c r="C13" s="12" t="s">
        <v>18</v>
      </c>
      <c r="D13" s="15" t="s">
        <v>47</v>
      </c>
      <c r="E13" s="13" t="s">
        <v>48</v>
      </c>
      <c r="F13" s="14">
        <v>266</v>
      </c>
      <c r="G13" s="14">
        <v>130</v>
      </c>
      <c r="H13" s="14">
        <v>45</v>
      </c>
      <c r="I13" s="14">
        <v>85</v>
      </c>
      <c r="J13" s="16">
        <f>ROUND(SUM(G13:I13),1)</f>
        <v>260</v>
      </c>
      <c r="K13" s="17">
        <f t="shared" si="0"/>
        <v>264.2</v>
      </c>
      <c r="L13" s="12" t="s">
        <v>49</v>
      </c>
      <c r="M13" s="15" t="s">
        <v>50</v>
      </c>
      <c r="N13" s="12"/>
    </row>
    <row r="14" ht="30.05" customHeight="1" spans="1:14">
      <c r="A14" s="11" t="s">
        <v>16</v>
      </c>
      <c r="B14" s="12" t="s">
        <v>17</v>
      </c>
      <c r="C14" s="12" t="s">
        <v>18</v>
      </c>
      <c r="D14" s="15" t="s">
        <v>51</v>
      </c>
      <c r="E14" s="13" t="s">
        <v>52</v>
      </c>
      <c r="F14" s="14">
        <v>299</v>
      </c>
      <c r="G14" s="14">
        <v>80</v>
      </c>
      <c r="H14" s="14">
        <v>38</v>
      </c>
      <c r="I14" s="14">
        <v>62</v>
      </c>
      <c r="J14" s="16">
        <f>ROUND(SUM(G14:I14),1)</f>
        <v>180</v>
      </c>
      <c r="K14" s="17">
        <f t="shared" si="0"/>
        <v>263.3</v>
      </c>
      <c r="L14" s="12" t="s">
        <v>53</v>
      </c>
      <c r="M14" s="15" t="s">
        <v>50</v>
      </c>
      <c r="N14" s="12"/>
    </row>
    <row r="15" ht="30.05" customHeight="1" spans="1:14">
      <c r="A15" s="11" t="s">
        <v>16</v>
      </c>
      <c r="B15" s="12" t="s">
        <v>17</v>
      </c>
      <c r="C15" s="12" t="s">
        <v>18</v>
      </c>
      <c r="D15" s="15" t="s">
        <v>54</v>
      </c>
      <c r="E15" s="13" t="s">
        <v>55</v>
      </c>
      <c r="F15" s="14">
        <v>292</v>
      </c>
      <c r="G15" s="14">
        <v>85</v>
      </c>
      <c r="H15" s="14">
        <v>38</v>
      </c>
      <c r="I15" s="14">
        <v>70</v>
      </c>
      <c r="J15" s="16">
        <f>ROUND(SUM(G15:I15),1)</f>
        <v>193</v>
      </c>
      <c r="K15" s="17">
        <f t="shared" si="0"/>
        <v>262.3</v>
      </c>
      <c r="L15" s="12" t="s">
        <v>56</v>
      </c>
      <c r="M15" s="15" t="s">
        <v>50</v>
      </c>
      <c r="N15" s="12"/>
    </row>
    <row r="16" ht="30.05" customHeight="1" spans="1:14">
      <c r="A16" s="11" t="s">
        <v>16</v>
      </c>
      <c r="B16" s="12" t="s">
        <v>17</v>
      </c>
      <c r="C16" s="12" t="s">
        <v>18</v>
      </c>
      <c r="D16" s="15" t="s">
        <v>57</v>
      </c>
      <c r="E16" s="13" t="s">
        <v>58</v>
      </c>
      <c r="F16" s="14">
        <v>294</v>
      </c>
      <c r="G16" s="14">
        <v>70</v>
      </c>
      <c r="H16" s="14">
        <v>32</v>
      </c>
      <c r="I16" s="14">
        <v>65</v>
      </c>
      <c r="J16" s="18">
        <f>G16+H16+I16</f>
        <v>167</v>
      </c>
      <c r="K16" s="17">
        <f t="shared" si="0"/>
        <v>255.9</v>
      </c>
      <c r="L16" s="12" t="s">
        <v>59</v>
      </c>
      <c r="M16" s="15" t="s">
        <v>50</v>
      </c>
      <c r="N16" s="12"/>
    </row>
    <row r="17" ht="30.05" customHeight="1" spans="1:14">
      <c r="A17" s="11" t="s">
        <v>16</v>
      </c>
      <c r="B17" s="12" t="s">
        <v>17</v>
      </c>
      <c r="C17" s="12" t="s">
        <v>18</v>
      </c>
      <c r="D17" s="15" t="s">
        <v>60</v>
      </c>
      <c r="E17" s="13" t="s">
        <v>61</v>
      </c>
      <c r="F17" s="14">
        <v>286</v>
      </c>
      <c r="G17" s="14">
        <v>70</v>
      </c>
      <c r="H17" s="14">
        <v>35</v>
      </c>
      <c r="I17" s="14">
        <v>65</v>
      </c>
      <c r="J17" s="18">
        <f>G17+H17+I17</f>
        <v>170</v>
      </c>
      <c r="K17" s="17">
        <f t="shared" si="0"/>
        <v>251.2</v>
      </c>
      <c r="L17" s="12" t="s">
        <v>62</v>
      </c>
      <c r="M17" s="15" t="s">
        <v>50</v>
      </c>
      <c r="N17" s="12"/>
    </row>
    <row r="18" ht="30.05" customHeight="1" spans="1:14">
      <c r="A18" s="11" t="s">
        <v>16</v>
      </c>
      <c r="B18" s="12" t="s">
        <v>17</v>
      </c>
      <c r="C18" s="12" t="s">
        <v>18</v>
      </c>
      <c r="D18" s="15" t="s">
        <v>63</v>
      </c>
      <c r="E18" s="13" t="s">
        <v>64</v>
      </c>
      <c r="F18" s="14">
        <v>265</v>
      </c>
      <c r="G18" s="14">
        <v>95</v>
      </c>
      <c r="H18" s="14">
        <v>40</v>
      </c>
      <c r="I18" s="14">
        <v>82</v>
      </c>
      <c r="J18" s="16">
        <f>ROUND(SUM(G18:I18),1)</f>
        <v>217</v>
      </c>
      <c r="K18" s="17">
        <f t="shared" si="0"/>
        <v>250.6</v>
      </c>
      <c r="L18" s="12" t="s">
        <v>65</v>
      </c>
      <c r="M18" s="15" t="s">
        <v>50</v>
      </c>
      <c r="N18" s="12"/>
    </row>
    <row r="19" ht="30.05" customHeight="1" spans="1:14">
      <c r="A19" s="11" t="s">
        <v>16</v>
      </c>
      <c r="B19" s="12" t="s">
        <v>17</v>
      </c>
      <c r="C19" s="12" t="s">
        <v>18</v>
      </c>
      <c r="D19" s="15" t="s">
        <v>66</v>
      </c>
      <c r="E19" s="13" t="s">
        <v>67</v>
      </c>
      <c r="F19" s="14">
        <v>291</v>
      </c>
      <c r="G19" s="14">
        <v>65</v>
      </c>
      <c r="H19" s="14">
        <v>30</v>
      </c>
      <c r="I19" s="14">
        <v>60</v>
      </c>
      <c r="J19" s="18">
        <f>G19+H19+I19</f>
        <v>155</v>
      </c>
      <c r="K19" s="17">
        <f t="shared" si="0"/>
        <v>250.2</v>
      </c>
      <c r="L19" s="12" t="s">
        <v>68</v>
      </c>
      <c r="M19" s="15" t="s">
        <v>50</v>
      </c>
      <c r="N19" s="12"/>
    </row>
    <row r="20" ht="30.05" customHeight="1" spans="1:14">
      <c r="A20" s="11" t="s">
        <v>16</v>
      </c>
      <c r="B20" s="12" t="s">
        <v>17</v>
      </c>
      <c r="C20" s="12" t="s">
        <v>18</v>
      </c>
      <c r="D20" s="15" t="s">
        <v>69</v>
      </c>
      <c r="E20" s="13" t="s">
        <v>70</v>
      </c>
      <c r="F20" s="14">
        <v>277</v>
      </c>
      <c r="G20" s="14">
        <v>75</v>
      </c>
      <c r="H20" s="14">
        <v>35</v>
      </c>
      <c r="I20" s="14">
        <v>70</v>
      </c>
      <c r="J20" s="18">
        <f>G20+H20+I20</f>
        <v>180</v>
      </c>
      <c r="K20" s="17">
        <f t="shared" si="0"/>
        <v>247.9</v>
      </c>
      <c r="L20" s="12" t="s">
        <v>71</v>
      </c>
      <c r="M20" s="15" t="s">
        <v>50</v>
      </c>
      <c r="N20" s="12"/>
    </row>
    <row r="21" ht="30.05" customHeight="1" spans="1:14">
      <c r="A21" s="11" t="s">
        <v>16</v>
      </c>
      <c r="B21" s="12" t="s">
        <v>17</v>
      </c>
      <c r="C21" s="12" t="s">
        <v>18</v>
      </c>
      <c r="D21" s="15" t="s">
        <v>72</v>
      </c>
      <c r="E21" s="13" t="s">
        <v>73</v>
      </c>
      <c r="F21" s="14">
        <v>276</v>
      </c>
      <c r="G21" s="14">
        <v>79</v>
      </c>
      <c r="H21" s="14">
        <v>32</v>
      </c>
      <c r="I21" s="14">
        <v>65</v>
      </c>
      <c r="J21" s="16">
        <f>ROUND(SUM(G21:I21),1)</f>
        <v>176</v>
      </c>
      <c r="K21" s="17">
        <f t="shared" si="0"/>
        <v>246</v>
      </c>
      <c r="L21" s="12" t="s">
        <v>74</v>
      </c>
      <c r="M21" s="15" t="s">
        <v>50</v>
      </c>
      <c r="N21" s="12"/>
    </row>
    <row r="22" ht="30.05" customHeight="1" spans="1:14">
      <c r="A22" s="11" t="s">
        <v>16</v>
      </c>
      <c r="B22" s="12" t="s">
        <v>17</v>
      </c>
      <c r="C22" s="12" t="s">
        <v>18</v>
      </c>
      <c r="D22" s="15" t="s">
        <v>75</v>
      </c>
      <c r="E22" s="13" t="s">
        <v>76</v>
      </c>
      <c r="F22" s="14">
        <v>265</v>
      </c>
      <c r="G22" s="14">
        <v>80</v>
      </c>
      <c r="H22" s="14">
        <v>35</v>
      </c>
      <c r="I22" s="14">
        <v>70</v>
      </c>
      <c r="J22" s="16">
        <f>ROUND(SUM(G22:I22),1)</f>
        <v>185</v>
      </c>
      <c r="K22" s="17">
        <f t="shared" si="0"/>
        <v>241</v>
      </c>
      <c r="L22" s="12" t="s">
        <v>77</v>
      </c>
      <c r="M22" s="15" t="s">
        <v>50</v>
      </c>
      <c r="N22" s="12"/>
    </row>
    <row r="23" ht="30.05" customHeight="1"/>
    <row r="24" ht="30.05" customHeight="1"/>
    <row r="25" ht="30.05" customHeight="1"/>
    <row r="26" ht="30.05" customHeight="1"/>
    <row r="27" ht="30.05" customHeight="1"/>
    <row r="28" spans="15:15">
      <c r="O28"/>
    </row>
    <row r="29" spans="15:15">
      <c r="O29"/>
    </row>
    <row r="30" spans="15:15">
      <c r="O30"/>
    </row>
    <row r="31" spans="15:15">
      <c r="O31"/>
    </row>
    <row r="32" spans="15:15">
      <c r="O32"/>
    </row>
    <row r="33" spans="15:15">
      <c r="O33"/>
    </row>
  </sheetData>
  <sortState ref="A5:M23">
    <sortCondition ref="K5:K23" descending="1"/>
  </sortState>
  <mergeCells count="2">
    <mergeCell ref="A1:N1"/>
    <mergeCell ref="A2:N2"/>
  </mergeCells>
  <conditionalFormatting sqref="D23:D65499">
    <cfRule type="duplicateValues" dxfId="0" priority="10"/>
  </conditionalFormatting>
  <printOptions horizontalCentered="1"/>
  <pageMargins left="0.550694444444444" right="0.550694444444444" top="0.590277777777778" bottom="0.590277777777778" header="0.314583333333333" footer="0.314583333333333"/>
  <pageSetup paperSize="9" orientation="landscape"/>
  <headerFooter alignWithMargins="0">
    <oddHeader>&amp;R&amp;D</oddHead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wangyuanjie</cp:lastModifiedBy>
  <dcterms:created xsi:type="dcterms:W3CDTF">1996-12-17T01:32:00Z</dcterms:created>
  <cp:lastPrinted>2015-04-14T02:15:00Z</cp:lastPrinted>
  <dcterms:modified xsi:type="dcterms:W3CDTF">2025-04-12T09:31:32Z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8A0EC348E4144C6AAF653C507BB26AC8_13</vt:lpwstr>
  </property>
</Properties>
</file>