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研究生招生\全日制硕士\2025年研究生\复试\公示\"/>
    </mc:Choice>
  </mc:AlternateContent>
  <bookViews>
    <workbookView xWindow="-105" yWindow="-105" windowWidth="25815" windowHeight="15495" activeTab="1"/>
  </bookViews>
  <sheets>
    <sheet name="专硕" sheetId="1" r:id="rId1"/>
    <sheet name="学硕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2" l="1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  <c r="L7" i="2"/>
  <c r="M7" i="2" s="1"/>
  <c r="L6" i="2"/>
  <c r="M6" i="2" s="1"/>
  <c r="L5" i="2"/>
  <c r="M5" i="2" s="1"/>
  <c r="L4" i="2"/>
  <c r="M4" i="2" s="1"/>
  <c r="J65" i="1" l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7" i="1"/>
  <c r="K47" i="1" s="1"/>
  <c r="J46" i="1"/>
  <c r="K46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9" i="1"/>
  <c r="K39" i="1" s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K30" i="1" s="1"/>
  <c r="J29" i="1"/>
  <c r="K29" i="1" s="1"/>
  <c r="J28" i="1"/>
  <c r="K28" i="1" s="1"/>
  <c r="J27" i="1"/>
  <c r="K27" i="1" s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</calcChain>
</file>

<file path=xl/sharedStrings.xml><?xml version="1.0" encoding="utf-8"?>
<sst xmlns="http://schemas.openxmlformats.org/spreadsheetml/2006/main" count="615" uniqueCount="291">
  <si>
    <t>085600</t>
  </si>
  <si>
    <r>
      <rPr>
        <sz val="14"/>
        <rFont val="宋体"/>
        <family val="3"/>
        <charset val="134"/>
      </rPr>
      <t>材料与化工</t>
    </r>
  </si>
  <si>
    <r>
      <rPr>
        <sz val="14"/>
        <rFont val="宋体"/>
        <family val="3"/>
        <charset val="134"/>
      </rPr>
      <t>胡旋</t>
    </r>
  </si>
  <si>
    <t>101455000015019</t>
  </si>
  <si>
    <t>1</t>
  </si>
  <si>
    <r>
      <rPr>
        <sz val="14"/>
        <rFont val="宋体"/>
        <family val="3"/>
        <charset val="134"/>
      </rPr>
      <t>耿林爽</t>
    </r>
  </si>
  <si>
    <t>100075000009939</t>
  </si>
  <si>
    <t>101455000005467</t>
  </si>
  <si>
    <t>3</t>
  </si>
  <si>
    <t>101415516810573</t>
  </si>
  <si>
    <t>4</t>
  </si>
  <si>
    <t>2</t>
    <phoneticPr fontId="10" type="noConversion"/>
  </si>
  <si>
    <t>6</t>
  </si>
  <si>
    <t>7</t>
  </si>
  <si>
    <t>8</t>
  </si>
  <si>
    <t>9</t>
  </si>
  <si>
    <r>
      <rPr>
        <sz val="14"/>
        <color theme="1"/>
        <rFont val="宋体"/>
        <family val="3"/>
        <charset val="134"/>
      </rPr>
      <t>调剂</t>
    </r>
  </si>
  <si>
    <r>
      <rPr>
        <sz val="14"/>
        <rFont val="宋体"/>
        <family val="3"/>
        <charset val="134"/>
      </rPr>
      <t>邱佳亮</t>
    </r>
  </si>
  <si>
    <t>103575210007934</t>
  </si>
  <si>
    <r>
      <rPr>
        <sz val="14"/>
        <color theme="1"/>
        <rFont val="宋体"/>
        <family val="3"/>
        <charset val="134"/>
      </rPr>
      <t>拟录取</t>
    </r>
  </si>
  <si>
    <r>
      <rPr>
        <sz val="14"/>
        <rFont val="宋体"/>
        <family val="3"/>
        <charset val="134"/>
      </rPr>
      <t>丁藤</t>
    </r>
  </si>
  <si>
    <t>103585210011671</t>
  </si>
  <si>
    <r>
      <rPr>
        <sz val="14"/>
        <rFont val="宋体"/>
        <family val="3"/>
        <charset val="134"/>
      </rPr>
      <t>樊正东</t>
    </r>
  </si>
  <si>
    <t>103575210012009</t>
  </si>
  <si>
    <r>
      <rPr>
        <sz val="14"/>
        <rFont val="宋体"/>
        <family val="3"/>
        <charset val="134"/>
      </rPr>
      <t>李格</t>
    </r>
  </si>
  <si>
    <t>103575210013788</t>
  </si>
  <si>
    <r>
      <rPr>
        <sz val="14"/>
        <rFont val="宋体"/>
        <family val="3"/>
        <charset val="134"/>
      </rPr>
      <t>钟友杰</t>
    </r>
  </si>
  <si>
    <t>103585210004019</t>
  </si>
  <si>
    <r>
      <rPr>
        <sz val="14"/>
        <rFont val="宋体"/>
        <family val="3"/>
        <charset val="134"/>
      </rPr>
      <t>安飞鸿</t>
    </r>
  </si>
  <si>
    <t>103575210007422</t>
  </si>
  <si>
    <r>
      <rPr>
        <sz val="14"/>
        <rFont val="宋体"/>
        <family val="3"/>
        <charset val="134"/>
      </rPr>
      <t>王飞虎</t>
    </r>
  </si>
  <si>
    <t>102805250006804</t>
  </si>
  <si>
    <r>
      <rPr>
        <sz val="14"/>
        <rFont val="宋体"/>
        <family val="3"/>
        <charset val="134"/>
      </rPr>
      <t>许明万</t>
    </r>
  </si>
  <si>
    <t>103585210013500</t>
  </si>
  <si>
    <r>
      <rPr>
        <sz val="14"/>
        <rFont val="宋体"/>
        <family val="3"/>
        <charset val="134"/>
      </rPr>
      <t>王建辉</t>
    </r>
    <phoneticPr fontId="10" type="noConversion"/>
  </si>
  <si>
    <t>103595210009646</t>
    <phoneticPr fontId="10" type="noConversion"/>
  </si>
  <si>
    <r>
      <rPr>
        <sz val="14"/>
        <rFont val="宋体"/>
        <family val="3"/>
        <charset val="134"/>
      </rPr>
      <t>拟录取</t>
    </r>
  </si>
  <si>
    <r>
      <rPr>
        <sz val="14"/>
        <rFont val="宋体"/>
        <family val="3"/>
        <charset val="134"/>
      </rPr>
      <t>张方正</t>
    </r>
    <phoneticPr fontId="10" type="noConversion"/>
  </si>
  <si>
    <t>103595210009662</t>
    <phoneticPr fontId="10" type="noConversion"/>
  </si>
  <si>
    <r>
      <rPr>
        <sz val="14"/>
        <rFont val="宋体"/>
        <family val="3"/>
        <charset val="134"/>
      </rPr>
      <t>王伟红</t>
    </r>
    <phoneticPr fontId="10" type="noConversion"/>
  </si>
  <si>
    <t>104975400346584</t>
    <phoneticPr fontId="10" type="noConversion"/>
  </si>
  <si>
    <r>
      <rPr>
        <sz val="14"/>
        <rFont val="宋体"/>
        <family val="3"/>
        <charset val="134"/>
      </rPr>
      <t>王亚龙</t>
    </r>
    <phoneticPr fontId="10" type="noConversion"/>
  </si>
  <si>
    <t>104595411130966</t>
    <phoneticPr fontId="10" type="noConversion"/>
  </si>
  <si>
    <r>
      <rPr>
        <sz val="14"/>
        <rFont val="宋体"/>
        <family val="3"/>
        <charset val="134"/>
      </rPr>
      <t>张启航</t>
    </r>
    <phoneticPr fontId="10" type="noConversion"/>
  </si>
  <si>
    <t>104225510913519</t>
    <phoneticPr fontId="10" type="noConversion"/>
  </si>
  <si>
    <t>35</t>
    <phoneticPr fontId="10" type="noConversion"/>
  </si>
  <si>
    <t>25</t>
    <phoneticPr fontId="10" type="noConversion"/>
  </si>
  <si>
    <t>65</t>
    <phoneticPr fontId="10" type="noConversion"/>
  </si>
  <si>
    <r>
      <rPr>
        <sz val="14"/>
        <rFont val="宋体"/>
        <family val="3"/>
        <charset val="134"/>
      </rPr>
      <t>陈可致</t>
    </r>
    <phoneticPr fontId="10" type="noConversion"/>
  </si>
  <si>
    <t>104875000140336</t>
    <phoneticPr fontId="10" type="noConversion"/>
  </si>
  <si>
    <t>30</t>
    <phoneticPr fontId="10" type="noConversion"/>
  </si>
  <si>
    <t>20</t>
    <phoneticPr fontId="10" type="noConversion"/>
  </si>
  <si>
    <t>60</t>
    <phoneticPr fontId="10" type="noConversion"/>
  </si>
  <si>
    <r>
      <rPr>
        <sz val="14"/>
        <rFont val="宋体"/>
        <family val="3"/>
        <charset val="134"/>
      </rPr>
      <t>刘本浩</t>
    </r>
    <phoneticPr fontId="10" type="noConversion"/>
  </si>
  <si>
    <t>104255540006217</t>
    <phoneticPr fontId="10" type="noConversion"/>
  </si>
  <si>
    <t>40</t>
    <phoneticPr fontId="10" type="noConversion"/>
  </si>
  <si>
    <t>10</t>
    <phoneticPr fontId="10" type="noConversion"/>
  </si>
  <si>
    <r>
      <rPr>
        <sz val="14"/>
        <rFont val="宋体"/>
        <family val="3"/>
        <charset val="134"/>
      </rPr>
      <t>万伟玉</t>
    </r>
    <phoneticPr fontId="10" type="noConversion"/>
  </si>
  <si>
    <t>100055411610707</t>
    <phoneticPr fontId="10" type="noConversion"/>
  </si>
  <si>
    <t>95</t>
    <phoneticPr fontId="10" type="noConversion"/>
  </si>
  <si>
    <t>106105085600599</t>
  </si>
  <si>
    <t>281</t>
  </si>
  <si>
    <t>26</t>
  </si>
  <si>
    <t>94.92</t>
  </si>
  <si>
    <t>106105085600657</t>
  </si>
  <si>
    <t>307</t>
  </si>
  <si>
    <t>90</t>
  </si>
  <si>
    <t>22</t>
  </si>
  <si>
    <t>90.56</t>
  </si>
  <si>
    <t>106105085600849</t>
  </si>
  <si>
    <t>295</t>
  </si>
  <si>
    <t>60</t>
  </si>
  <si>
    <t>21</t>
  </si>
  <si>
    <t>60.21</t>
  </si>
  <si>
    <t>104594410710077</t>
  </si>
  <si>
    <t>285</t>
  </si>
  <si>
    <t>79</t>
  </si>
  <si>
    <t>23</t>
  </si>
  <si>
    <t>65.32</t>
  </si>
  <si>
    <t>106115500900740</t>
  </si>
  <si>
    <t>308</t>
  </si>
  <si>
    <t>17</t>
  </si>
  <si>
    <t>106355319024964</t>
  </si>
  <si>
    <t>96</t>
  </si>
  <si>
    <t>80.88</t>
  </si>
  <si>
    <t>5</t>
  </si>
  <si>
    <r>
      <rPr>
        <sz val="14"/>
        <color theme="1"/>
        <rFont val="宋体"/>
        <family val="3"/>
        <charset val="134"/>
      </rPr>
      <t>胡家瑞</t>
    </r>
    <phoneticPr fontId="10" type="noConversion"/>
  </si>
  <si>
    <t>102955213806457</t>
  </si>
  <si>
    <r>
      <rPr>
        <sz val="14"/>
        <color theme="1"/>
        <rFont val="宋体"/>
        <family val="3"/>
        <charset val="134"/>
      </rPr>
      <t>陈志权</t>
    </r>
    <phoneticPr fontId="10" type="noConversion"/>
  </si>
  <si>
    <t>103845213607950</t>
  </si>
  <si>
    <r>
      <rPr>
        <sz val="14"/>
        <color theme="1"/>
        <rFont val="宋体"/>
        <family val="3"/>
        <charset val="134"/>
      </rPr>
      <t>黄瑄</t>
    </r>
    <phoneticPr fontId="10" type="noConversion"/>
  </si>
  <si>
    <t>106985611105561</t>
    <phoneticPr fontId="10" type="noConversion"/>
  </si>
  <si>
    <r>
      <rPr>
        <sz val="14"/>
        <color theme="1"/>
        <rFont val="宋体"/>
        <family val="3"/>
        <charset val="134"/>
      </rPr>
      <t>史雨珊</t>
    </r>
    <phoneticPr fontId="10" type="noConversion"/>
  </si>
  <si>
    <t>107015611815327</t>
    <phoneticPr fontId="10" type="noConversion"/>
  </si>
  <si>
    <r>
      <rPr>
        <sz val="14"/>
        <color theme="1"/>
        <rFont val="宋体"/>
        <family val="3"/>
        <charset val="134"/>
      </rPr>
      <t>贺仲谋</t>
    </r>
    <phoneticPr fontId="10" type="noConversion"/>
  </si>
  <si>
    <t>106215085402520</t>
  </si>
  <si>
    <r>
      <rPr>
        <sz val="14"/>
        <color theme="1"/>
        <rFont val="宋体"/>
        <family val="3"/>
        <charset val="134"/>
      </rPr>
      <t>陈瑶</t>
    </r>
    <phoneticPr fontId="10" type="noConversion"/>
  </si>
  <si>
    <t>103005212601871</t>
    <phoneticPr fontId="10" type="noConversion"/>
  </si>
  <si>
    <r>
      <rPr>
        <sz val="14"/>
        <color theme="1"/>
        <rFont val="宋体"/>
        <family val="3"/>
        <charset val="134"/>
      </rPr>
      <t>龙奔</t>
    </r>
    <phoneticPr fontId="10" type="noConversion"/>
  </si>
  <si>
    <t>102935210306877</t>
    <phoneticPr fontId="10" type="noConversion"/>
  </si>
  <si>
    <r>
      <rPr>
        <sz val="14"/>
        <color theme="1"/>
        <rFont val="宋体"/>
        <family val="3"/>
        <charset val="134"/>
      </rPr>
      <t>邵帅</t>
    </r>
    <phoneticPr fontId="10" type="noConversion"/>
  </si>
  <si>
    <t>103865211110348</t>
    <phoneticPr fontId="10" type="noConversion"/>
  </si>
  <si>
    <r>
      <rPr>
        <sz val="14"/>
        <color theme="1"/>
        <rFont val="宋体"/>
        <family val="3"/>
        <charset val="134"/>
      </rPr>
      <t>李佳骏</t>
    </r>
    <phoneticPr fontId="10" type="noConversion"/>
  </si>
  <si>
    <t>103865211110751</t>
  </si>
  <si>
    <r>
      <rPr>
        <sz val="14"/>
        <color theme="1"/>
        <rFont val="宋体"/>
        <family val="3"/>
        <charset val="134"/>
      </rPr>
      <t>朱乐乐</t>
    </r>
    <phoneticPr fontId="10" type="noConversion"/>
  </si>
  <si>
    <t>102935210308236</t>
  </si>
  <si>
    <t>10</t>
  </si>
  <si>
    <r>
      <rPr>
        <sz val="14"/>
        <color theme="1"/>
        <rFont val="宋体"/>
        <family val="3"/>
        <charset val="134"/>
      </rPr>
      <t>邹绍豪</t>
    </r>
    <phoneticPr fontId="10" type="noConversion"/>
  </si>
  <si>
    <t>106175204008885</t>
  </si>
  <si>
    <t>11</t>
  </si>
  <si>
    <r>
      <rPr>
        <sz val="11"/>
        <rFont val="宋体"/>
        <family val="3"/>
        <charset val="134"/>
      </rPr>
      <t>石凤健</t>
    </r>
    <phoneticPr fontId="1" type="noConversion"/>
  </si>
  <si>
    <t>107005613613367</t>
  </si>
  <si>
    <t>102955213802888</t>
  </si>
  <si>
    <t>100055321507675</t>
  </si>
  <si>
    <t>102935210603140</t>
  </si>
  <si>
    <t>102935210609358</t>
  </si>
  <si>
    <t>102935210603149</t>
  </si>
  <si>
    <t>102935210307824</t>
  </si>
  <si>
    <t>102955213807466</t>
  </si>
  <si>
    <t>105</t>
    <phoneticPr fontId="1" type="noConversion"/>
  </si>
  <si>
    <t>43</t>
    <phoneticPr fontId="1" type="noConversion"/>
  </si>
  <si>
    <r>
      <rPr>
        <sz val="14"/>
        <color theme="1"/>
        <rFont val="宋体"/>
        <family val="3"/>
        <charset val="134"/>
      </rPr>
      <t>候补</t>
    </r>
    <phoneticPr fontId="1" type="noConversion"/>
  </si>
  <si>
    <r>
      <rPr>
        <sz val="14"/>
        <rFont val="宋体"/>
        <family val="3"/>
        <charset val="134"/>
      </rPr>
      <t>袁妍妍</t>
    </r>
    <phoneticPr fontId="1" type="noConversion"/>
  </si>
  <si>
    <r>
      <rPr>
        <sz val="14"/>
        <color theme="1"/>
        <rFont val="宋体"/>
        <family val="3"/>
        <charset val="134"/>
      </rPr>
      <t>蒋帅</t>
    </r>
  </si>
  <si>
    <r>
      <rPr>
        <sz val="14"/>
        <rFont val="宋体"/>
        <family val="3"/>
        <charset val="134"/>
      </rPr>
      <t>潘晓宇</t>
    </r>
  </si>
  <si>
    <r>
      <rPr>
        <sz val="14"/>
        <color theme="1"/>
        <rFont val="宋体"/>
        <family val="3"/>
        <charset val="134"/>
      </rPr>
      <t>拟录取</t>
    </r>
    <phoneticPr fontId="10" type="noConversion"/>
  </si>
  <si>
    <r>
      <rPr>
        <sz val="14"/>
        <color theme="1"/>
        <rFont val="宋体"/>
        <family val="3"/>
        <charset val="134"/>
      </rPr>
      <t>毛晨瑞</t>
    </r>
  </si>
  <si>
    <r>
      <rPr>
        <sz val="14"/>
        <color theme="1"/>
        <rFont val="宋体"/>
        <family val="3"/>
        <charset val="134"/>
      </rPr>
      <t>崔鹏</t>
    </r>
  </si>
  <si>
    <r>
      <rPr>
        <sz val="14"/>
        <color theme="1"/>
        <rFont val="宋体"/>
        <family val="3"/>
        <charset val="134"/>
      </rPr>
      <t>樊轩昂</t>
    </r>
  </si>
  <si>
    <r>
      <rPr>
        <sz val="14"/>
        <rFont val="宋体"/>
        <family val="3"/>
        <charset val="134"/>
      </rPr>
      <t>夏洪超</t>
    </r>
  </si>
  <si>
    <r>
      <rPr>
        <sz val="14"/>
        <color theme="1"/>
        <rFont val="宋体"/>
        <family val="3"/>
        <charset val="134"/>
      </rPr>
      <t>卢嘉兴</t>
    </r>
  </si>
  <si>
    <r>
      <rPr>
        <sz val="14"/>
        <rFont val="宋体"/>
        <family val="3"/>
        <charset val="134"/>
      </rPr>
      <t>耿文田</t>
    </r>
  </si>
  <si>
    <r>
      <rPr>
        <sz val="14"/>
        <color theme="1"/>
        <rFont val="宋体"/>
        <family val="3"/>
        <charset val="134"/>
      </rPr>
      <t>舒杰</t>
    </r>
  </si>
  <si>
    <r>
      <rPr>
        <sz val="14"/>
        <color theme="1"/>
        <rFont val="宋体"/>
        <family val="3"/>
        <charset val="134"/>
      </rPr>
      <t>陈思维</t>
    </r>
  </si>
  <si>
    <r>
      <rPr>
        <sz val="14"/>
        <color theme="1"/>
        <rFont val="宋体"/>
        <family val="3"/>
        <charset val="134"/>
      </rPr>
      <t>韩雨</t>
    </r>
  </si>
  <si>
    <r>
      <rPr>
        <sz val="14"/>
        <rFont val="宋体"/>
        <family val="3"/>
        <charset val="134"/>
      </rPr>
      <t>叶沫芸</t>
    </r>
  </si>
  <si>
    <r>
      <rPr>
        <sz val="14"/>
        <color theme="1"/>
        <rFont val="宋体"/>
        <family val="3"/>
        <charset val="134"/>
      </rPr>
      <t>杨佳磊</t>
    </r>
  </si>
  <si>
    <r>
      <rPr>
        <sz val="14"/>
        <color theme="1"/>
        <rFont val="宋体"/>
        <family val="3"/>
        <charset val="134"/>
      </rPr>
      <t>周诗恒</t>
    </r>
  </si>
  <si>
    <r>
      <rPr>
        <sz val="14"/>
        <color theme="1"/>
        <rFont val="宋体"/>
        <family val="3"/>
        <charset val="134"/>
      </rPr>
      <t>鞠佳楠</t>
    </r>
  </si>
  <si>
    <r>
      <rPr>
        <sz val="14"/>
        <color theme="1"/>
        <rFont val="宋体"/>
        <family val="3"/>
        <charset val="134"/>
      </rPr>
      <t>张皓然</t>
    </r>
  </si>
  <si>
    <r>
      <rPr>
        <sz val="14"/>
        <rFont val="宋体"/>
        <family val="3"/>
        <charset val="134"/>
      </rPr>
      <t>刘华成</t>
    </r>
    <phoneticPr fontId="10" type="noConversion"/>
  </si>
  <si>
    <r>
      <rPr>
        <sz val="14"/>
        <color theme="1"/>
        <rFont val="宋体"/>
        <family val="3"/>
        <charset val="134"/>
      </rPr>
      <t>蒋豪</t>
    </r>
  </si>
  <si>
    <r>
      <rPr>
        <sz val="14"/>
        <color theme="1"/>
        <rFont val="宋体"/>
        <family val="3"/>
        <charset val="134"/>
      </rPr>
      <t>马申奥</t>
    </r>
  </si>
  <si>
    <r>
      <rPr>
        <sz val="14"/>
        <rFont val="宋体"/>
        <family val="3"/>
        <charset val="134"/>
      </rPr>
      <t>张宸玮</t>
    </r>
  </si>
  <si>
    <r>
      <rPr>
        <sz val="14"/>
        <rFont val="宋体"/>
        <family val="3"/>
        <charset val="134"/>
      </rPr>
      <t>傅涛涛</t>
    </r>
  </si>
  <si>
    <r>
      <rPr>
        <sz val="14"/>
        <rFont val="宋体"/>
        <family val="3"/>
        <charset val="134"/>
      </rPr>
      <t>姓名</t>
    </r>
  </si>
  <si>
    <r>
      <rPr>
        <sz val="14"/>
        <rFont val="宋体"/>
        <family val="3"/>
        <charset val="134"/>
      </rPr>
      <t>考生编号</t>
    </r>
  </si>
  <si>
    <r>
      <t xml:space="preserve">A
</t>
    </r>
    <r>
      <rPr>
        <sz val="14"/>
        <rFont val="宋体"/>
        <family val="3"/>
        <charset val="134"/>
      </rPr>
      <t>初试总成绩（含加分）</t>
    </r>
  </si>
  <si>
    <r>
      <t xml:space="preserve">B
</t>
    </r>
    <r>
      <rPr>
        <sz val="14"/>
        <rFont val="宋体"/>
        <family val="3"/>
        <charset val="134"/>
      </rPr>
      <t>专业课考试（考核）成绩</t>
    </r>
  </si>
  <si>
    <r>
      <t xml:space="preserve">C
</t>
    </r>
    <r>
      <rPr>
        <sz val="14"/>
        <rFont val="宋体"/>
        <family val="3"/>
        <charset val="134"/>
      </rPr>
      <t>口语听力总成绩</t>
    </r>
  </si>
  <si>
    <r>
      <t xml:space="preserve">D
</t>
    </r>
    <r>
      <rPr>
        <sz val="14"/>
        <rFont val="宋体"/>
        <family val="3"/>
        <charset val="134"/>
      </rPr>
      <t>专业知识面试成绩</t>
    </r>
  </si>
  <si>
    <r>
      <rPr>
        <sz val="14"/>
        <rFont val="宋体"/>
        <family val="3"/>
        <charset val="134"/>
      </rPr>
      <t>（</t>
    </r>
    <r>
      <rPr>
        <sz val="14"/>
        <rFont val="Times New Roman"/>
        <family val="1"/>
      </rPr>
      <t xml:space="preserve">B+C+D+E)
</t>
    </r>
    <r>
      <rPr>
        <sz val="14"/>
        <rFont val="宋体"/>
        <family val="3"/>
        <charset val="134"/>
      </rPr>
      <t>复试总成绩
（保留至小数点后</t>
    </r>
    <r>
      <rPr>
        <sz val="14"/>
        <rFont val="Times New Roman"/>
        <family val="1"/>
      </rPr>
      <t>1</t>
    </r>
    <r>
      <rPr>
        <sz val="14"/>
        <rFont val="宋体"/>
        <family val="3"/>
        <charset val="134"/>
      </rPr>
      <t>位）</t>
    </r>
  </si>
  <si>
    <r>
      <rPr>
        <sz val="14"/>
        <rFont val="宋体"/>
        <family val="3"/>
        <charset val="134"/>
      </rPr>
      <t>综合成绩
（保留至小数点后</t>
    </r>
    <r>
      <rPr>
        <sz val="14"/>
        <rFont val="Times New Roman"/>
        <family val="1"/>
      </rPr>
      <t>2</t>
    </r>
    <r>
      <rPr>
        <sz val="14"/>
        <rFont val="宋体"/>
        <family val="3"/>
        <charset val="134"/>
      </rPr>
      <t>位小数）
综合成绩</t>
    </r>
    <r>
      <rPr>
        <sz val="14"/>
        <rFont val="Times New Roman"/>
        <family val="1"/>
      </rPr>
      <t>=</t>
    </r>
    <r>
      <rPr>
        <sz val="14"/>
        <rFont val="宋体"/>
        <family val="3"/>
        <charset val="134"/>
      </rPr>
      <t>初试成绩</t>
    </r>
    <r>
      <rPr>
        <sz val="14"/>
        <rFont val="Times New Roman"/>
        <family val="1"/>
      </rPr>
      <t>*70%+</t>
    </r>
    <r>
      <rPr>
        <sz val="14"/>
        <rFont val="宋体"/>
        <family val="3"/>
        <charset val="134"/>
      </rPr>
      <t>复试总成绩</t>
    </r>
    <r>
      <rPr>
        <sz val="14"/>
        <rFont val="Times New Roman"/>
        <family val="1"/>
      </rPr>
      <t>*30%</t>
    </r>
  </si>
  <si>
    <r>
      <rPr>
        <sz val="14"/>
        <rFont val="宋体"/>
        <family val="3"/>
        <charset val="134"/>
      </rPr>
      <t>综合成绩排名</t>
    </r>
  </si>
  <si>
    <r>
      <rPr>
        <sz val="14"/>
        <rFont val="宋体"/>
        <family val="3"/>
        <charset val="134"/>
      </rPr>
      <t>是否拟录取</t>
    </r>
  </si>
  <si>
    <r>
      <rPr>
        <sz val="14"/>
        <rFont val="宋体"/>
        <family val="3"/>
        <charset val="134"/>
      </rPr>
      <t>备注</t>
    </r>
  </si>
  <si>
    <r>
      <rPr>
        <sz val="14"/>
        <color theme="1"/>
        <rFont val="宋体"/>
        <family val="3"/>
        <charset val="134"/>
      </rPr>
      <t>袁明柱</t>
    </r>
  </si>
  <si>
    <r>
      <rPr>
        <sz val="14"/>
        <color theme="1"/>
        <rFont val="宋体"/>
        <family val="3"/>
        <charset val="134"/>
      </rPr>
      <t>方静怡</t>
    </r>
  </si>
  <si>
    <r>
      <rPr>
        <sz val="14"/>
        <color theme="1"/>
        <rFont val="宋体"/>
        <family val="3"/>
        <charset val="134"/>
      </rPr>
      <t>蔡奇霖</t>
    </r>
  </si>
  <si>
    <r>
      <rPr>
        <sz val="14"/>
        <rFont val="宋体"/>
        <family val="3"/>
        <charset val="134"/>
      </rPr>
      <t>刘雨</t>
    </r>
  </si>
  <si>
    <r>
      <rPr>
        <sz val="14"/>
        <rFont val="宋体"/>
        <family val="3"/>
        <charset val="134"/>
      </rPr>
      <t>王泽</t>
    </r>
  </si>
  <si>
    <r>
      <rPr>
        <sz val="14"/>
        <rFont val="宋体"/>
        <family val="3"/>
        <charset val="134"/>
      </rPr>
      <t>王子恒</t>
    </r>
  </si>
  <si>
    <r>
      <rPr>
        <sz val="14"/>
        <rFont val="宋体"/>
        <family val="3"/>
        <charset val="134"/>
      </rPr>
      <t>李文杰</t>
    </r>
  </si>
  <si>
    <r>
      <rPr>
        <sz val="14"/>
        <rFont val="等线"/>
        <family val="2"/>
        <charset val="134"/>
      </rPr>
      <t>许宇豪</t>
    </r>
  </si>
  <si>
    <r>
      <rPr>
        <sz val="14"/>
        <rFont val="等线"/>
        <family val="3"/>
        <charset val="134"/>
      </rPr>
      <t>雷训超</t>
    </r>
  </si>
  <si>
    <r>
      <rPr>
        <sz val="14"/>
        <rFont val="等线"/>
        <family val="2"/>
        <charset val="134"/>
      </rPr>
      <t>陈建洲</t>
    </r>
  </si>
  <si>
    <r>
      <rPr>
        <sz val="14"/>
        <rFont val="等线"/>
        <family val="2"/>
        <charset val="134"/>
      </rPr>
      <t>张真真</t>
    </r>
  </si>
  <si>
    <r>
      <rPr>
        <sz val="14"/>
        <rFont val="等线"/>
        <family val="2"/>
        <charset val="134"/>
      </rPr>
      <t>李过</t>
    </r>
  </si>
  <si>
    <t>12</t>
  </si>
  <si>
    <t>13</t>
  </si>
  <si>
    <t>14</t>
  </si>
  <si>
    <t>15</t>
  </si>
  <si>
    <t>16</t>
  </si>
  <si>
    <t>18</t>
  </si>
  <si>
    <t>19</t>
  </si>
  <si>
    <t>20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</si>
  <si>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</si>
  <si>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</si>
  <si>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</si>
  <si>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</si>
  <si>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</si>
  <si>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</si>
  <si>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</si>
  <si>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</si>
  <si>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</si>
  <si>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</si>
  <si>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</si>
  <si>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</si>
  <si>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</si>
  <si>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</si>
  <si>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</si>
  <si>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</si>
  <si>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</si>
  <si>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</si>
  <si>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</si>
  <si>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</si>
  <si>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</si>
  <si>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</si>
  <si>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</si>
  <si>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</si>
  <si>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</si>
  <si>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</si>
  <si>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</si>
  <si>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</si>
  <si>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</si>
  <si>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</si>
  <si>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</si>
  <si>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</si>
  <si>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</si>
  <si>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</si>
  <si>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</si>
  <si>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61</t>
  </si>
  <si>
    <t>62</t>
  </si>
  <si>
    <t>085600</t>
    <phoneticPr fontId="1" type="noConversion"/>
  </si>
  <si>
    <t>106995414818862</t>
  </si>
  <si>
    <t>106995520520397</t>
  </si>
  <si>
    <t>103575210012477</t>
  </si>
  <si>
    <t>143255140500001</t>
  </si>
  <si>
    <t>107015211406261</t>
  </si>
  <si>
    <t>102915210402906</t>
  </si>
  <si>
    <t>102845213414907</t>
  </si>
  <si>
    <t>学院（章）：   材料科学与工程                              专业代码及专业名称：085600 材料与化工</t>
    <phoneticPr fontId="10" type="noConversion"/>
  </si>
  <si>
    <r>
      <rPr>
        <sz val="14"/>
        <rFont val="宋体"/>
        <family val="3"/>
        <charset val="134"/>
      </rPr>
      <t>复试专业</t>
    </r>
    <r>
      <rPr>
        <sz val="14"/>
        <rFont val="Times New Roman"/>
        <family val="1"/>
      </rPr>
      <t xml:space="preserve">         </t>
    </r>
    <r>
      <rPr>
        <sz val="14"/>
        <rFont val="宋体"/>
        <family val="3"/>
        <charset val="134"/>
      </rPr>
      <t>名称</t>
    </r>
    <phoneticPr fontId="1" type="noConversion"/>
  </si>
  <si>
    <r>
      <rPr>
        <sz val="14"/>
        <rFont val="宋体"/>
        <family val="3"/>
        <charset val="134"/>
      </rPr>
      <t>复试专业</t>
    </r>
    <r>
      <rPr>
        <sz val="14"/>
        <rFont val="Times New Roman"/>
        <family val="1"/>
      </rPr>
      <t xml:space="preserve">         </t>
    </r>
    <r>
      <rPr>
        <sz val="14"/>
        <rFont val="宋体"/>
        <family val="3"/>
        <charset val="134"/>
      </rPr>
      <t>代码</t>
    </r>
    <phoneticPr fontId="1" type="noConversion"/>
  </si>
  <si>
    <r>
      <rPr>
        <sz val="14"/>
        <rFont val="宋体"/>
        <family val="3"/>
        <charset val="134"/>
      </rPr>
      <t>生源类别（一志愿或调剂</t>
    </r>
    <r>
      <rPr>
        <b/>
        <sz val="9"/>
        <rFont val="宋体"/>
        <family val="3"/>
        <charset val="134"/>
      </rPr>
      <t>）</t>
    </r>
    <phoneticPr fontId="1" type="noConversion"/>
  </si>
  <si>
    <t>调剂</t>
    <phoneticPr fontId="1" type="noConversion"/>
  </si>
  <si>
    <r>
      <rPr>
        <b/>
        <sz val="14"/>
        <rFont val="宋体"/>
        <family val="3"/>
        <charset val="134"/>
      </rPr>
      <t>复试专业</t>
    </r>
    <r>
      <rPr>
        <b/>
        <sz val="14"/>
        <rFont val="Times New Roman"/>
        <family val="1"/>
      </rPr>
      <t xml:space="preserve">         </t>
    </r>
    <r>
      <rPr>
        <b/>
        <sz val="14"/>
        <rFont val="宋体"/>
        <family val="3"/>
        <charset val="134"/>
      </rPr>
      <t>代码</t>
    </r>
  </si>
  <si>
    <r>
      <rPr>
        <b/>
        <sz val="14"/>
        <rFont val="宋体"/>
        <family val="3"/>
        <charset val="134"/>
      </rPr>
      <t>复试专业</t>
    </r>
    <r>
      <rPr>
        <b/>
        <sz val="14"/>
        <rFont val="Times New Roman"/>
        <family val="1"/>
      </rPr>
      <t xml:space="preserve">         </t>
    </r>
    <r>
      <rPr>
        <b/>
        <sz val="14"/>
        <rFont val="宋体"/>
        <family val="3"/>
        <charset val="134"/>
      </rPr>
      <t>名称</t>
    </r>
  </si>
  <si>
    <r>
      <rPr>
        <b/>
        <sz val="14"/>
        <rFont val="宋体"/>
        <family val="3"/>
        <charset val="134"/>
      </rPr>
      <t xml:space="preserve">复试研究方向代码
</t>
    </r>
    <r>
      <rPr>
        <b/>
        <sz val="14"/>
        <color indexed="10"/>
        <rFont val="宋体"/>
        <family val="3"/>
        <charset val="134"/>
      </rPr>
      <t>（仅按研究方向招生的专业需填写）</t>
    </r>
  </si>
  <si>
    <r>
      <rPr>
        <b/>
        <sz val="14"/>
        <rFont val="宋体"/>
        <family val="3"/>
        <charset val="134"/>
      </rPr>
      <t>姓名</t>
    </r>
  </si>
  <si>
    <r>
      <rPr>
        <b/>
        <sz val="14"/>
        <rFont val="宋体"/>
        <family val="3"/>
        <charset val="134"/>
      </rPr>
      <t>考生编号</t>
    </r>
  </si>
  <si>
    <r>
      <t xml:space="preserve">A
</t>
    </r>
    <r>
      <rPr>
        <b/>
        <sz val="14"/>
        <rFont val="宋体"/>
        <family val="3"/>
        <charset val="134"/>
      </rPr>
      <t>初试总成绩（含加分）</t>
    </r>
  </si>
  <si>
    <r>
      <t xml:space="preserve">B
</t>
    </r>
    <r>
      <rPr>
        <b/>
        <sz val="14"/>
        <rFont val="宋体"/>
        <family val="3"/>
        <charset val="134"/>
      </rPr>
      <t>专业课考试（考核）成绩</t>
    </r>
  </si>
  <si>
    <r>
      <t xml:space="preserve">C
</t>
    </r>
    <r>
      <rPr>
        <b/>
        <sz val="14"/>
        <rFont val="宋体"/>
        <family val="3"/>
        <charset val="134"/>
      </rPr>
      <t>口语听力总成绩</t>
    </r>
  </si>
  <si>
    <r>
      <t xml:space="preserve">D
</t>
    </r>
    <r>
      <rPr>
        <b/>
        <sz val="14"/>
        <rFont val="宋体"/>
        <family val="3"/>
        <charset val="134"/>
      </rPr>
      <t>专业知识面试成绩</t>
    </r>
  </si>
  <si>
    <r>
      <t xml:space="preserve">E
</t>
    </r>
    <r>
      <rPr>
        <b/>
        <sz val="14"/>
        <rFont val="宋体"/>
        <family val="3"/>
        <charset val="134"/>
      </rPr>
      <t>政治（</t>
    </r>
    <r>
      <rPr>
        <b/>
        <sz val="14"/>
        <rFont val="Times New Roman"/>
        <family val="1"/>
      </rPr>
      <t>MBA/MPA</t>
    </r>
    <r>
      <rPr>
        <b/>
        <sz val="14"/>
        <rFont val="宋体"/>
        <family val="3"/>
        <charset val="134"/>
      </rPr>
      <t>、</t>
    </r>
    <r>
      <rPr>
        <b/>
        <sz val="14"/>
        <rFont val="Times New Roman"/>
        <family val="1"/>
      </rPr>
      <t>MPAcc</t>
    </r>
    <r>
      <rPr>
        <b/>
        <sz val="14"/>
        <rFont val="宋体"/>
        <family val="3"/>
        <charset val="134"/>
      </rPr>
      <t>）</t>
    </r>
  </si>
  <si>
    <r>
      <rPr>
        <b/>
        <sz val="14"/>
        <rFont val="宋体"/>
        <family val="3"/>
        <charset val="134"/>
      </rPr>
      <t>（</t>
    </r>
    <r>
      <rPr>
        <b/>
        <sz val="14"/>
        <rFont val="Times New Roman"/>
        <family val="1"/>
      </rPr>
      <t xml:space="preserve">B+C+D+E)
</t>
    </r>
    <r>
      <rPr>
        <b/>
        <sz val="14"/>
        <rFont val="宋体"/>
        <family val="3"/>
        <charset val="134"/>
      </rPr>
      <t>复试总成绩
（保留至小数点后</t>
    </r>
    <r>
      <rPr>
        <b/>
        <sz val="14"/>
        <rFont val="Times New Roman"/>
        <family val="1"/>
      </rPr>
      <t>1</t>
    </r>
    <r>
      <rPr>
        <b/>
        <sz val="14"/>
        <rFont val="宋体"/>
        <family val="3"/>
        <charset val="134"/>
      </rPr>
      <t>位）</t>
    </r>
  </si>
  <si>
    <r>
      <rPr>
        <b/>
        <sz val="14"/>
        <rFont val="宋体"/>
        <family val="3"/>
        <charset val="134"/>
      </rPr>
      <t>综合成绩
（保留至小数点后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 xml:space="preserve">位小数）
</t>
    </r>
    <r>
      <rPr>
        <sz val="14"/>
        <rFont val="宋体"/>
        <family val="3"/>
        <charset val="134"/>
      </rPr>
      <t>综合成绩</t>
    </r>
    <r>
      <rPr>
        <sz val="14"/>
        <rFont val="Times New Roman"/>
        <family val="1"/>
      </rPr>
      <t>=</t>
    </r>
    <r>
      <rPr>
        <sz val="14"/>
        <rFont val="宋体"/>
        <family val="3"/>
        <charset val="134"/>
      </rPr>
      <t>初试成绩</t>
    </r>
    <r>
      <rPr>
        <sz val="14"/>
        <rFont val="Times New Roman"/>
        <family val="1"/>
      </rPr>
      <t>*70%+</t>
    </r>
    <r>
      <rPr>
        <sz val="14"/>
        <rFont val="宋体"/>
        <family val="3"/>
        <charset val="134"/>
      </rPr>
      <t>复试总成绩</t>
    </r>
    <r>
      <rPr>
        <sz val="14"/>
        <rFont val="Times New Roman"/>
        <family val="1"/>
      </rPr>
      <t>*30%</t>
    </r>
  </si>
  <si>
    <r>
      <rPr>
        <b/>
        <sz val="14"/>
        <rFont val="宋体"/>
        <family val="3"/>
        <charset val="134"/>
      </rPr>
      <t>综合成绩排名</t>
    </r>
  </si>
  <si>
    <r>
      <rPr>
        <b/>
        <sz val="14"/>
        <rFont val="宋体"/>
        <family val="3"/>
        <charset val="134"/>
      </rPr>
      <t>是否拟录取</t>
    </r>
  </si>
  <si>
    <r>
      <rPr>
        <b/>
        <sz val="14"/>
        <rFont val="宋体"/>
        <family val="3"/>
        <charset val="134"/>
      </rPr>
      <t>备注</t>
    </r>
  </si>
  <si>
    <t>调剂</t>
  </si>
  <si>
    <t>080500</t>
    <phoneticPr fontId="1" type="noConversion"/>
  </si>
  <si>
    <t>材料科学与工程</t>
  </si>
  <si>
    <t>孙硕</t>
  </si>
  <si>
    <t>104225510106455</t>
  </si>
  <si>
    <t>1</t>
    <phoneticPr fontId="1" type="noConversion"/>
  </si>
  <si>
    <t>拟录取</t>
  </si>
  <si>
    <t>调剂</t>
    <phoneticPr fontId="10" type="noConversion"/>
  </si>
  <si>
    <t>材料科学与工程</t>
    <phoneticPr fontId="10" type="noConversion"/>
  </si>
  <si>
    <t>余立森</t>
    <phoneticPr fontId="10" type="noConversion"/>
  </si>
  <si>
    <t>104975400339115</t>
  </si>
  <si>
    <t>2</t>
    <phoneticPr fontId="1" type="noConversion"/>
  </si>
  <si>
    <t>080500</t>
  </si>
  <si>
    <t>材料科学与工程</t>
    <phoneticPr fontId="10" type="noConversion"/>
  </si>
  <si>
    <t>闫斌杰</t>
  </si>
  <si>
    <t>102135000008640</t>
  </si>
  <si>
    <t>秦亮</t>
  </si>
  <si>
    <t>104755085403113</t>
  </si>
  <si>
    <t>调剂</t>
    <phoneticPr fontId="10" type="noConversion"/>
  </si>
  <si>
    <t>孙伟杰</t>
  </si>
  <si>
    <t>103585210011584</t>
  </si>
  <si>
    <t>檀仔航</t>
  </si>
  <si>
    <t>102935210603125</t>
  </si>
  <si>
    <t>仓睿洁</t>
  </si>
  <si>
    <t>103005212606337</t>
  </si>
  <si>
    <t>徐文戈</t>
  </si>
  <si>
    <t>104225510910486</t>
  </si>
  <si>
    <t>余嘉欣</t>
  </si>
  <si>
    <t>101455000012710</t>
  </si>
  <si>
    <t>杨旺</t>
  </si>
  <si>
    <t>102875210607202</t>
  </si>
  <si>
    <t>赵鑫海</t>
  </si>
  <si>
    <t>100085210004496</t>
  </si>
  <si>
    <t>材料科学与工程</t>
    <phoneticPr fontId="10" type="noConversion"/>
  </si>
  <si>
    <t>杨照康</t>
  </si>
  <si>
    <t>102135000008031</t>
  </si>
  <si>
    <t>梁仁槐</t>
  </si>
  <si>
    <t>102875210601675</t>
  </si>
  <si>
    <t>周晋阳</t>
  </si>
  <si>
    <t>103865211813959</t>
  </si>
  <si>
    <t>调剂</t>
    <phoneticPr fontId="10" type="noConversion"/>
  </si>
  <si>
    <t>厉涛</t>
  </si>
  <si>
    <t>104975400338314</t>
  </si>
  <si>
    <t>雷强</t>
  </si>
  <si>
    <t>100085210004891</t>
  </si>
  <si>
    <t>费若渝</t>
  </si>
  <si>
    <t>102935210611777</t>
  </si>
  <si>
    <t>学院（章）：   材料科学与工程                              专业代码及专业名称：080500 材料科学与工程</t>
    <phoneticPr fontId="10" type="noConversion"/>
  </si>
  <si>
    <r>
      <t xml:space="preserve">         江苏科技大学</t>
    </r>
    <r>
      <rPr>
        <b/>
        <u/>
        <sz val="22"/>
        <rFont val="仿宋_GB2312"/>
        <family val="3"/>
        <charset val="134"/>
      </rPr>
      <t xml:space="preserve">  材料科学与工程  学院 </t>
    </r>
    <r>
      <rPr>
        <b/>
        <sz val="22"/>
        <rFont val="仿宋_GB2312"/>
        <family val="3"/>
        <charset val="134"/>
      </rPr>
      <t>2025年硕士研究生复试录取排序表</t>
    </r>
    <phoneticPr fontId="10" type="noConversion"/>
  </si>
  <si>
    <t>江苏科技大学  材料科学与工程  学院 2025年硕士研究生复试录取排序表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</si>
</sst>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0_);[Red]\(0.00\)"/>
  </numFmts>
  <fonts count="30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4"/>
      <name val="宋体"/>
      <family val="3"/>
      <charset val="134"/>
    </font>
    <font>
      <sz val="14"/>
      <color theme="1"/>
      <name val="宋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b/>
      <sz val="11"/>
      <color theme="1"/>
      <name val="Times New Roman"/>
      <family val="1"/>
    </font>
    <font>
      <sz val="9"/>
      <name val="宋体"/>
      <family val="3"/>
      <charset val="134"/>
    </font>
    <font>
      <sz val="12"/>
      <name val="Times New Roman"/>
      <family val="1"/>
    </font>
    <font>
      <sz val="14"/>
      <color indexed="8"/>
      <name val="Times New Roman"/>
      <family val="1"/>
    </font>
    <font>
      <sz val="14"/>
      <name val="等线"/>
      <family val="2"/>
      <charset val="134"/>
    </font>
    <font>
      <sz val="14"/>
      <name val="等线"/>
      <family val="3"/>
      <charset val="134"/>
    </font>
    <font>
      <b/>
      <sz val="9"/>
      <name val="宋体"/>
      <family val="3"/>
      <charset val="134"/>
    </font>
    <font>
      <b/>
      <sz val="22"/>
      <name val="仿宋_GB2312"/>
      <family val="3"/>
      <charset val="134"/>
    </font>
    <font>
      <b/>
      <u/>
      <sz val="22"/>
      <name val="仿宋_GB2312"/>
      <family val="3"/>
      <charset val="134"/>
    </font>
    <font>
      <sz val="22"/>
      <name val="宋体"/>
      <family val="3"/>
      <charset val="134"/>
    </font>
    <font>
      <sz val="22"/>
      <color theme="1"/>
      <name val="等线"/>
      <family val="2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b/>
      <sz val="14"/>
      <color indexed="10"/>
      <name val="宋体"/>
      <family val="3"/>
      <charset val="134"/>
    </font>
    <font>
      <sz val="14"/>
      <color rgb="FF000000"/>
      <name val="宋体"/>
      <family val="3"/>
      <charset val="134"/>
    </font>
    <font>
      <b/>
      <sz val="14"/>
      <color theme="1"/>
      <name val="黑体"/>
      <family val="3"/>
      <charset val="134"/>
    </font>
    <font>
      <sz val="14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b/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0" fillId="0" borderId="0" xfId="0" applyBorder="1"/>
    <xf numFmtId="49" fontId="3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9" fillId="0" borderId="0" xfId="0" applyFont="1" applyBorder="1"/>
    <xf numFmtId="0" fontId="3" fillId="0" borderId="0" xfId="0" applyFont="1" applyBorder="1"/>
    <xf numFmtId="49" fontId="4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/>
    </xf>
    <xf numFmtId="1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49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</cellXfs>
  <cellStyles count="1">
    <cellStyle name="常规" xfId="0" builtinId="0"/>
  </cellStyles>
  <dxfs count="3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="85" zoomScaleNormal="85" workbookViewId="0">
      <selection activeCell="M1" sqref="M1"/>
    </sheetView>
  </sheetViews>
  <sheetFormatPr defaultColWidth="8.625" defaultRowHeight="14.25"/>
  <cols>
    <col min="1" max="1" width="11.875" style="20" customWidth="1"/>
    <col min="2" max="2" width="8.625" style="20"/>
    <col min="3" max="3" width="16.875" style="20" customWidth="1"/>
    <col min="4" max="4" width="8.625" style="20"/>
    <col min="5" max="5" width="21" style="20" customWidth="1"/>
    <col min="6" max="9" width="8.625" style="20"/>
    <col min="10" max="10" width="12.25" style="20" customWidth="1"/>
    <col min="11" max="11" width="29" style="20" customWidth="1"/>
    <col min="12" max="12" width="14.75" style="20" customWidth="1"/>
    <col min="13" max="13" width="14.875" style="20" customWidth="1"/>
    <col min="14" max="16384" width="8.625" style="20"/>
  </cols>
  <sheetData>
    <row r="1" spans="1:19" ht="46.5" customHeight="1">
      <c r="A1" s="35" t="s">
        <v>289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9" ht="43.5" customHeight="1">
      <c r="A2" s="36" t="s">
        <v>221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9" ht="132.75">
      <c r="A3" s="17" t="s">
        <v>224</v>
      </c>
      <c r="B3" s="18" t="s">
        <v>223</v>
      </c>
      <c r="C3" s="18" t="s">
        <v>222</v>
      </c>
      <c r="D3" s="17" t="s">
        <v>145</v>
      </c>
      <c r="E3" s="17" t="s">
        <v>146</v>
      </c>
      <c r="F3" s="17" t="s">
        <v>147</v>
      </c>
      <c r="G3" s="17" t="s">
        <v>148</v>
      </c>
      <c r="H3" s="17" t="s">
        <v>149</v>
      </c>
      <c r="I3" s="17" t="s">
        <v>150</v>
      </c>
      <c r="J3" s="17" t="s">
        <v>151</v>
      </c>
      <c r="K3" s="17" t="s">
        <v>152</v>
      </c>
      <c r="L3" s="17" t="s">
        <v>153</v>
      </c>
      <c r="M3" s="17" t="s">
        <v>154</v>
      </c>
      <c r="N3" s="17" t="s">
        <v>155</v>
      </c>
    </row>
    <row r="4" spans="1:19" s="24" customFormat="1" ht="20.100000000000001" customHeight="1">
      <c r="A4" s="4" t="s">
        <v>16</v>
      </c>
      <c r="B4" s="4" t="s">
        <v>0</v>
      </c>
      <c r="C4" s="2" t="s">
        <v>1</v>
      </c>
      <c r="D4" s="8" t="s">
        <v>123</v>
      </c>
      <c r="E4" s="8">
        <v>102885500007568</v>
      </c>
      <c r="F4" s="8">
        <v>349</v>
      </c>
      <c r="G4" s="1">
        <v>124</v>
      </c>
      <c r="H4" s="1">
        <v>40</v>
      </c>
      <c r="I4" s="1">
        <v>89</v>
      </c>
      <c r="J4" s="12">
        <f>ROUND(SUM(G4:I4),1)</f>
        <v>253</v>
      </c>
      <c r="K4" s="14">
        <f>ROUND(F4*0.7+J4*0.3,2)</f>
        <v>320.2</v>
      </c>
      <c r="L4" s="4" t="s">
        <v>4</v>
      </c>
      <c r="M4" s="4" t="s">
        <v>19</v>
      </c>
      <c r="N4" s="9"/>
    </row>
    <row r="5" spans="1:19" s="24" customFormat="1" ht="20.100000000000001" customHeight="1">
      <c r="A5" s="4" t="s">
        <v>16</v>
      </c>
      <c r="B5" s="4" t="s">
        <v>213</v>
      </c>
      <c r="C5" s="2" t="s">
        <v>1</v>
      </c>
      <c r="D5" s="2" t="s">
        <v>124</v>
      </c>
      <c r="E5" s="11" t="s">
        <v>214</v>
      </c>
      <c r="F5" s="1">
        <v>324</v>
      </c>
      <c r="G5" s="1">
        <v>135</v>
      </c>
      <c r="H5" s="1">
        <v>45</v>
      </c>
      <c r="I5" s="1">
        <v>92</v>
      </c>
      <c r="J5" s="12">
        <f>G5+H5+I5</f>
        <v>272</v>
      </c>
      <c r="K5" s="15">
        <f>F5*0.7+J5*0.3</f>
        <v>308.39999999999998</v>
      </c>
      <c r="L5" s="5" t="s">
        <v>11</v>
      </c>
      <c r="M5" s="4" t="s">
        <v>125</v>
      </c>
      <c r="N5" s="5"/>
    </row>
    <row r="6" spans="1:19" s="24" customFormat="1" ht="20.100000000000001" customHeight="1">
      <c r="A6" s="4" t="s">
        <v>16</v>
      </c>
      <c r="B6" s="4" t="s">
        <v>0</v>
      </c>
      <c r="C6" s="2" t="s">
        <v>1</v>
      </c>
      <c r="D6" s="2" t="s">
        <v>2</v>
      </c>
      <c r="E6" s="8" t="s">
        <v>3</v>
      </c>
      <c r="F6" s="3">
        <v>323</v>
      </c>
      <c r="G6" s="1">
        <v>121</v>
      </c>
      <c r="H6" s="1">
        <v>42</v>
      </c>
      <c r="I6" s="1">
        <v>82</v>
      </c>
      <c r="J6" s="12">
        <f>ROUND(SUM(G6:I6),1)</f>
        <v>245</v>
      </c>
      <c r="K6" s="14">
        <f>ROUND(F6*0.7+J6*0.3,2)</f>
        <v>299.60000000000002</v>
      </c>
      <c r="L6" s="4" t="s">
        <v>8</v>
      </c>
      <c r="M6" s="4" t="s">
        <v>19</v>
      </c>
      <c r="N6" s="4"/>
    </row>
    <row r="7" spans="1:19" s="26" customFormat="1" ht="20.100000000000001" customHeight="1">
      <c r="A7" s="4" t="s">
        <v>16</v>
      </c>
      <c r="B7" s="4" t="s">
        <v>0</v>
      </c>
      <c r="C7" s="2" t="s">
        <v>1</v>
      </c>
      <c r="D7" s="8" t="s">
        <v>126</v>
      </c>
      <c r="E7" s="8">
        <v>102885500007772</v>
      </c>
      <c r="F7" s="8">
        <v>289</v>
      </c>
      <c r="G7" s="1">
        <v>148</v>
      </c>
      <c r="H7" s="1">
        <v>48</v>
      </c>
      <c r="I7" s="1">
        <v>98</v>
      </c>
      <c r="J7" s="12">
        <f>ROUND(SUM(G7:I7),1)</f>
        <v>294</v>
      </c>
      <c r="K7" s="14">
        <f>ROUND(F7*0.7+J7*0.3,2)</f>
        <v>290.5</v>
      </c>
      <c r="L7" s="5" t="s">
        <v>10</v>
      </c>
      <c r="M7" s="4" t="s">
        <v>19</v>
      </c>
      <c r="N7" s="9"/>
      <c r="O7" s="24"/>
      <c r="P7" s="24"/>
      <c r="Q7" s="24"/>
      <c r="R7" s="24"/>
      <c r="S7" s="24"/>
    </row>
    <row r="8" spans="1:19" s="26" customFormat="1" ht="20.100000000000001" customHeight="1">
      <c r="A8" s="4" t="s">
        <v>16</v>
      </c>
      <c r="B8" s="4" t="s">
        <v>0</v>
      </c>
      <c r="C8" s="2" t="s">
        <v>1</v>
      </c>
      <c r="D8" s="8" t="s">
        <v>127</v>
      </c>
      <c r="E8" s="8">
        <v>102875210606748</v>
      </c>
      <c r="F8" s="8">
        <v>321</v>
      </c>
      <c r="G8" s="1">
        <v>101</v>
      </c>
      <c r="H8" s="1">
        <v>37</v>
      </c>
      <c r="I8" s="1">
        <v>80</v>
      </c>
      <c r="J8" s="12">
        <f>ROUND(SUM(G8:I8),1)</f>
        <v>218</v>
      </c>
      <c r="K8" s="14">
        <f>ROUND(F8*0.7+J8*0.3,2)</f>
        <v>290.10000000000002</v>
      </c>
      <c r="L8" s="4" t="s">
        <v>85</v>
      </c>
      <c r="M8" s="4" t="s">
        <v>19</v>
      </c>
      <c r="N8" s="9"/>
      <c r="O8" s="24"/>
      <c r="P8" s="24"/>
      <c r="Q8" s="24"/>
      <c r="R8" s="24"/>
      <c r="S8" s="24"/>
    </row>
    <row r="9" spans="1:19" s="24" customFormat="1" ht="20.100000000000001" customHeight="1">
      <c r="A9" s="4" t="s">
        <v>16</v>
      </c>
      <c r="B9" s="4" t="s">
        <v>0</v>
      </c>
      <c r="C9" s="2" t="s">
        <v>1</v>
      </c>
      <c r="D9" s="2" t="s">
        <v>34</v>
      </c>
      <c r="E9" s="2" t="s">
        <v>35</v>
      </c>
      <c r="F9" s="2">
        <v>292</v>
      </c>
      <c r="G9" s="2">
        <v>140</v>
      </c>
      <c r="H9" s="2">
        <v>47</v>
      </c>
      <c r="I9" s="2">
        <v>95</v>
      </c>
      <c r="J9" s="13">
        <f>G9+H9+I9</f>
        <v>282</v>
      </c>
      <c r="K9" s="16">
        <f>F9*0.7+J9*0.3</f>
        <v>289</v>
      </c>
      <c r="L9" s="5" t="s">
        <v>12</v>
      </c>
      <c r="M9" s="2" t="s">
        <v>36</v>
      </c>
      <c r="N9" s="4"/>
    </row>
    <row r="10" spans="1:19" s="24" customFormat="1" ht="20.100000000000001" customHeight="1">
      <c r="A10" s="4" t="s">
        <v>16</v>
      </c>
      <c r="B10" s="4" t="s">
        <v>0</v>
      </c>
      <c r="C10" s="2" t="s">
        <v>1</v>
      </c>
      <c r="D10" s="2" t="s">
        <v>37</v>
      </c>
      <c r="E10" s="2" t="s">
        <v>38</v>
      </c>
      <c r="F10" s="2">
        <v>295</v>
      </c>
      <c r="G10" s="2">
        <v>140</v>
      </c>
      <c r="H10" s="2">
        <v>40</v>
      </c>
      <c r="I10" s="2">
        <v>90</v>
      </c>
      <c r="J10" s="13">
        <f>G10+H10+I10</f>
        <v>270</v>
      </c>
      <c r="K10" s="16">
        <f>F10*0.7+J10*0.3</f>
        <v>287.5</v>
      </c>
      <c r="L10" s="4" t="s">
        <v>13</v>
      </c>
      <c r="M10" s="2" t="s">
        <v>36</v>
      </c>
      <c r="N10" s="4"/>
    </row>
    <row r="11" spans="1:19" s="24" customFormat="1" ht="20.100000000000001" customHeight="1">
      <c r="A11" s="4" t="s">
        <v>16</v>
      </c>
      <c r="B11" s="4" t="s">
        <v>0</v>
      </c>
      <c r="C11" s="2" t="s">
        <v>1</v>
      </c>
      <c r="D11" s="2" t="s">
        <v>5</v>
      </c>
      <c r="E11" s="8" t="s">
        <v>6</v>
      </c>
      <c r="F11" s="3">
        <v>296</v>
      </c>
      <c r="G11" s="1">
        <v>135</v>
      </c>
      <c r="H11" s="1">
        <v>44</v>
      </c>
      <c r="I11" s="1">
        <v>85</v>
      </c>
      <c r="J11" s="12">
        <f>ROUND(SUM(G11:I11),1)</f>
        <v>264</v>
      </c>
      <c r="K11" s="14">
        <f>ROUND(F11*0.7+J11*0.3,2)</f>
        <v>286.39999999999998</v>
      </c>
      <c r="L11" s="5" t="s">
        <v>14</v>
      </c>
      <c r="M11" s="4" t="s">
        <v>19</v>
      </c>
      <c r="N11" s="4"/>
    </row>
    <row r="12" spans="1:19" s="24" customFormat="1" ht="20.100000000000001" customHeight="1">
      <c r="A12" s="4" t="s">
        <v>16</v>
      </c>
      <c r="B12" s="4" t="s">
        <v>0</v>
      </c>
      <c r="C12" s="2" t="s">
        <v>1</v>
      </c>
      <c r="D12" s="3" t="s">
        <v>163</v>
      </c>
      <c r="E12" s="11" t="s">
        <v>114</v>
      </c>
      <c r="F12" s="3">
        <v>302</v>
      </c>
      <c r="G12" s="3">
        <v>130</v>
      </c>
      <c r="H12" s="3">
        <v>40</v>
      </c>
      <c r="I12" s="3">
        <v>80</v>
      </c>
      <c r="J12" s="13">
        <f>G12+H12+I12</f>
        <v>250</v>
      </c>
      <c r="K12" s="16">
        <f>F12*0.7+J12*0.3</f>
        <v>286.39999999999998</v>
      </c>
      <c r="L12" s="4" t="s">
        <v>15</v>
      </c>
      <c r="M12" s="5" t="s">
        <v>36</v>
      </c>
      <c r="N12" s="2"/>
    </row>
    <row r="13" spans="1:19" s="24" customFormat="1" ht="20.100000000000001" customHeight="1">
      <c r="A13" s="4" t="s">
        <v>16</v>
      </c>
      <c r="B13" s="4" t="s">
        <v>0</v>
      </c>
      <c r="C13" s="2" t="s">
        <v>1</v>
      </c>
      <c r="D13" s="4" t="s">
        <v>86</v>
      </c>
      <c r="E13" s="4" t="s">
        <v>87</v>
      </c>
      <c r="F13" s="1">
        <v>311</v>
      </c>
      <c r="G13" s="1">
        <v>123</v>
      </c>
      <c r="H13" s="1">
        <v>35</v>
      </c>
      <c r="I13" s="1">
        <v>70</v>
      </c>
      <c r="J13" s="12">
        <f>ROUND(SUM(G13:I13),1)</f>
        <v>228</v>
      </c>
      <c r="K13" s="14">
        <f>ROUND(F13*0.7+J13*0.3,2)</f>
        <v>286.10000000000002</v>
      </c>
      <c r="L13" s="5" t="s">
        <v>106</v>
      </c>
      <c r="M13" s="2" t="s">
        <v>36</v>
      </c>
      <c r="N13" s="4"/>
    </row>
    <row r="14" spans="1:19" s="24" customFormat="1" ht="20.100000000000001" customHeight="1">
      <c r="A14" s="4" t="s">
        <v>16</v>
      </c>
      <c r="B14" s="4" t="s">
        <v>0</v>
      </c>
      <c r="C14" s="2" t="s">
        <v>1</v>
      </c>
      <c r="D14" s="2" t="s">
        <v>17</v>
      </c>
      <c r="E14" s="2" t="s">
        <v>18</v>
      </c>
      <c r="F14" s="3">
        <v>309</v>
      </c>
      <c r="G14" s="1">
        <v>110</v>
      </c>
      <c r="H14" s="1">
        <v>35</v>
      </c>
      <c r="I14" s="1">
        <v>87</v>
      </c>
      <c r="J14" s="12">
        <f>ROUND(SUM(G14:I14),1)</f>
        <v>232</v>
      </c>
      <c r="K14" s="14">
        <f>ROUND(F14*0.7+J14*0.3,2)</f>
        <v>285.89999999999998</v>
      </c>
      <c r="L14" s="4" t="s">
        <v>109</v>
      </c>
      <c r="M14" s="4" t="s">
        <v>19</v>
      </c>
      <c r="N14" s="9"/>
    </row>
    <row r="15" spans="1:19" s="26" customFormat="1" ht="20.100000000000001" customHeight="1">
      <c r="A15" s="4" t="s">
        <v>16</v>
      </c>
      <c r="B15" s="4" t="s">
        <v>0</v>
      </c>
      <c r="C15" s="2" t="s">
        <v>1</v>
      </c>
      <c r="D15" s="8" t="s">
        <v>128</v>
      </c>
      <c r="E15" s="8">
        <v>102885500012450</v>
      </c>
      <c r="F15" s="8">
        <v>307</v>
      </c>
      <c r="G15" s="1">
        <v>113</v>
      </c>
      <c r="H15" s="1">
        <v>38</v>
      </c>
      <c r="I15" s="1">
        <v>81</v>
      </c>
      <c r="J15" s="12">
        <f>ROUND(SUM(G15:I15),1)</f>
        <v>232</v>
      </c>
      <c r="K15" s="14">
        <f>ROUND(F15*0.7+J15*0.3,2)</f>
        <v>284.5</v>
      </c>
      <c r="L15" s="5" t="s">
        <v>168</v>
      </c>
      <c r="M15" s="4" t="s">
        <v>19</v>
      </c>
      <c r="N15" s="9"/>
      <c r="O15" s="24"/>
      <c r="P15" s="24"/>
      <c r="Q15" s="24"/>
      <c r="R15" s="24"/>
      <c r="S15" s="24"/>
    </row>
    <row r="16" spans="1:19" s="24" customFormat="1" ht="20.100000000000001" customHeight="1">
      <c r="A16" s="4" t="s">
        <v>16</v>
      </c>
      <c r="B16" s="4" t="s">
        <v>0</v>
      </c>
      <c r="C16" s="2" t="s">
        <v>1</v>
      </c>
      <c r="D16" s="4" t="s">
        <v>88</v>
      </c>
      <c r="E16" s="4" t="s">
        <v>89</v>
      </c>
      <c r="F16" s="1">
        <v>309</v>
      </c>
      <c r="G16" s="1">
        <v>113</v>
      </c>
      <c r="H16" s="1">
        <v>36</v>
      </c>
      <c r="I16" s="1">
        <v>78</v>
      </c>
      <c r="J16" s="12">
        <f>ROUND(SUM(G16:I16),1)</f>
        <v>227</v>
      </c>
      <c r="K16" s="14">
        <f>ROUND(F16*0.7+J16*0.3,2)</f>
        <v>284.39999999999998</v>
      </c>
      <c r="L16" s="4" t="s">
        <v>169</v>
      </c>
      <c r="M16" s="2" t="s">
        <v>36</v>
      </c>
      <c r="N16" s="4"/>
    </row>
    <row r="17" spans="1:19" s="24" customFormat="1" ht="20.100000000000001" customHeight="1">
      <c r="A17" s="4" t="s">
        <v>16</v>
      </c>
      <c r="B17" s="4" t="s">
        <v>0</v>
      </c>
      <c r="C17" s="2" t="s">
        <v>1</v>
      </c>
      <c r="D17" s="2" t="s">
        <v>39</v>
      </c>
      <c r="E17" s="2" t="s">
        <v>40</v>
      </c>
      <c r="F17" s="2">
        <v>286</v>
      </c>
      <c r="G17" s="2">
        <v>145</v>
      </c>
      <c r="H17" s="2">
        <v>45</v>
      </c>
      <c r="I17" s="2">
        <v>90</v>
      </c>
      <c r="J17" s="13">
        <f>G17+H17+I17</f>
        <v>280</v>
      </c>
      <c r="K17" s="16">
        <f>F17*0.7+J17*0.3</f>
        <v>284.2</v>
      </c>
      <c r="L17" s="5" t="s">
        <v>170</v>
      </c>
      <c r="M17" s="5" t="s">
        <v>36</v>
      </c>
      <c r="N17" s="5"/>
    </row>
    <row r="18" spans="1:19" s="24" customFormat="1" ht="20.100000000000001" customHeight="1">
      <c r="A18" s="4" t="s">
        <v>16</v>
      </c>
      <c r="B18" s="4" t="s">
        <v>0</v>
      </c>
      <c r="C18" s="2" t="s">
        <v>1</v>
      </c>
      <c r="D18" s="4" t="s">
        <v>90</v>
      </c>
      <c r="E18" s="4" t="s">
        <v>91</v>
      </c>
      <c r="F18" s="1">
        <v>281</v>
      </c>
      <c r="G18" s="1">
        <v>147</v>
      </c>
      <c r="H18" s="1">
        <v>46</v>
      </c>
      <c r="I18" s="1">
        <v>97</v>
      </c>
      <c r="J18" s="12">
        <f>ROUND(SUM(G18:I18),1)</f>
        <v>290</v>
      </c>
      <c r="K18" s="14">
        <f>ROUND(F18*0.7+J18*0.3,2)</f>
        <v>283.7</v>
      </c>
      <c r="L18" s="4" t="s">
        <v>171</v>
      </c>
      <c r="M18" s="2" t="s">
        <v>36</v>
      </c>
      <c r="N18" s="6"/>
    </row>
    <row r="19" spans="1:19" s="24" customFormat="1" ht="20.100000000000001" customHeight="1">
      <c r="A19" s="4" t="s">
        <v>16</v>
      </c>
      <c r="B19" s="4" t="s">
        <v>0</v>
      </c>
      <c r="C19" s="2" t="s">
        <v>1</v>
      </c>
      <c r="D19" s="2" t="s">
        <v>129</v>
      </c>
      <c r="E19" s="2" t="s">
        <v>215</v>
      </c>
      <c r="F19" s="1">
        <v>295</v>
      </c>
      <c r="G19" s="1">
        <v>130</v>
      </c>
      <c r="H19" s="1">
        <v>38</v>
      </c>
      <c r="I19" s="1">
        <v>89</v>
      </c>
      <c r="J19" s="12">
        <f>G19+H19+I19</f>
        <v>257</v>
      </c>
      <c r="K19" s="15">
        <f>F19*0.7+J19*0.3</f>
        <v>283.60000000000002</v>
      </c>
      <c r="L19" s="5" t="s">
        <v>172</v>
      </c>
      <c r="M19" s="4" t="s">
        <v>125</v>
      </c>
      <c r="N19" s="5"/>
    </row>
    <row r="20" spans="1:19" s="24" customFormat="1" ht="20.100000000000001" customHeight="1">
      <c r="A20" s="4" t="s">
        <v>16</v>
      </c>
      <c r="B20" s="4" t="s">
        <v>0</v>
      </c>
      <c r="C20" s="2" t="s">
        <v>1</v>
      </c>
      <c r="D20" s="11" t="s">
        <v>164</v>
      </c>
      <c r="E20" s="3" t="s">
        <v>117</v>
      </c>
      <c r="F20" s="3">
        <v>302</v>
      </c>
      <c r="G20" s="3">
        <v>120</v>
      </c>
      <c r="H20" s="3">
        <v>40</v>
      </c>
      <c r="I20" s="3">
        <v>80</v>
      </c>
      <c r="J20" s="13">
        <f>G20+H20+I20</f>
        <v>240</v>
      </c>
      <c r="K20" s="16">
        <f>F20*0.7+J20*0.3</f>
        <v>283.39999999999998</v>
      </c>
      <c r="L20" s="4" t="s">
        <v>81</v>
      </c>
      <c r="M20" s="5" t="s">
        <v>36</v>
      </c>
      <c r="N20" s="2"/>
    </row>
    <row r="21" spans="1:19" s="24" customFormat="1" ht="20.100000000000001" customHeight="1">
      <c r="A21" s="4" t="s">
        <v>16</v>
      </c>
      <c r="B21" s="4" t="s">
        <v>0</v>
      </c>
      <c r="C21" s="2" t="s">
        <v>1</v>
      </c>
      <c r="D21" s="4" t="s">
        <v>92</v>
      </c>
      <c r="E21" s="4" t="s">
        <v>93</v>
      </c>
      <c r="F21" s="1">
        <v>280</v>
      </c>
      <c r="G21" s="1">
        <v>145</v>
      </c>
      <c r="H21" s="1">
        <v>48</v>
      </c>
      <c r="I21" s="1">
        <v>98</v>
      </c>
      <c r="J21" s="12">
        <f>ROUND(SUM(G21:I21),1)</f>
        <v>291</v>
      </c>
      <c r="K21" s="14">
        <f>ROUND(F21*0.7+J21*0.3,2)</f>
        <v>283.3</v>
      </c>
      <c r="L21" s="5" t="s">
        <v>173</v>
      </c>
      <c r="M21" s="2" t="s">
        <v>36</v>
      </c>
      <c r="N21" s="6"/>
    </row>
    <row r="22" spans="1:19" s="24" customFormat="1" ht="20.100000000000001" customHeight="1">
      <c r="A22" s="4" t="s">
        <v>16</v>
      </c>
      <c r="B22" s="4" t="s">
        <v>0</v>
      </c>
      <c r="C22" s="2" t="s">
        <v>1</v>
      </c>
      <c r="D22" s="2" t="s">
        <v>41</v>
      </c>
      <c r="E22" s="2" t="s">
        <v>42</v>
      </c>
      <c r="F22" s="2">
        <v>305</v>
      </c>
      <c r="G22" s="2">
        <v>125</v>
      </c>
      <c r="H22" s="2">
        <v>35</v>
      </c>
      <c r="I22" s="2">
        <v>70</v>
      </c>
      <c r="J22" s="13">
        <f t="shared" ref="J22:J27" si="0">G22+H22+I22</f>
        <v>230</v>
      </c>
      <c r="K22" s="16">
        <f t="shared" ref="K22:K27" si="1">F22*0.7+J22*0.3</f>
        <v>282.5</v>
      </c>
      <c r="L22" s="4" t="s">
        <v>174</v>
      </c>
      <c r="M22" s="5" t="s">
        <v>36</v>
      </c>
      <c r="N22" s="5"/>
    </row>
    <row r="23" spans="1:19" s="24" customFormat="1" ht="20.100000000000001" customHeight="1">
      <c r="A23" s="4" t="s">
        <v>16</v>
      </c>
      <c r="B23" s="4" t="s">
        <v>0</v>
      </c>
      <c r="C23" s="2" t="s">
        <v>1</v>
      </c>
      <c r="D23" s="10" t="s">
        <v>130</v>
      </c>
      <c r="E23" s="10" t="s">
        <v>64</v>
      </c>
      <c r="F23" s="10" t="s">
        <v>65</v>
      </c>
      <c r="G23" s="10" t="s">
        <v>66</v>
      </c>
      <c r="H23" s="10" t="s">
        <v>67</v>
      </c>
      <c r="I23" s="10" t="s">
        <v>68</v>
      </c>
      <c r="J23" s="13">
        <f t="shared" si="0"/>
        <v>202.56</v>
      </c>
      <c r="K23" s="16">
        <f t="shared" si="1"/>
        <v>275.66800000000001</v>
      </c>
      <c r="L23" s="5" t="s">
        <v>175</v>
      </c>
      <c r="M23" s="9" t="s">
        <v>36</v>
      </c>
      <c r="N23" s="9"/>
    </row>
    <row r="24" spans="1:19" s="24" customFormat="1" ht="20.100000000000001" customHeight="1">
      <c r="A24" s="4" t="s">
        <v>16</v>
      </c>
      <c r="B24" s="4" t="s">
        <v>0</v>
      </c>
      <c r="C24" s="2" t="s">
        <v>1</v>
      </c>
      <c r="D24" s="3" t="s">
        <v>165</v>
      </c>
      <c r="E24" s="11" t="s">
        <v>115</v>
      </c>
      <c r="F24" s="11">
        <v>296</v>
      </c>
      <c r="G24" s="3">
        <v>120</v>
      </c>
      <c r="H24" s="3">
        <v>35</v>
      </c>
      <c r="I24" s="3">
        <v>70</v>
      </c>
      <c r="J24" s="13">
        <f t="shared" si="0"/>
        <v>225</v>
      </c>
      <c r="K24" s="16">
        <f t="shared" si="1"/>
        <v>274.7</v>
      </c>
      <c r="L24" s="4" t="s">
        <v>72</v>
      </c>
      <c r="M24" s="5" t="s">
        <v>36</v>
      </c>
      <c r="N24" s="2"/>
    </row>
    <row r="25" spans="1:19" s="24" customFormat="1" ht="20.100000000000001" customHeight="1">
      <c r="A25" s="4" t="s">
        <v>16</v>
      </c>
      <c r="B25" s="4" t="s">
        <v>0</v>
      </c>
      <c r="C25" s="2" t="s">
        <v>1</v>
      </c>
      <c r="D25" s="2" t="s">
        <v>131</v>
      </c>
      <c r="E25" s="2" t="s">
        <v>216</v>
      </c>
      <c r="F25" s="1">
        <v>271</v>
      </c>
      <c r="G25" s="1">
        <v>136</v>
      </c>
      <c r="H25" s="1">
        <v>46</v>
      </c>
      <c r="I25" s="1">
        <v>95</v>
      </c>
      <c r="J25" s="12">
        <f t="shared" si="0"/>
        <v>277</v>
      </c>
      <c r="K25" s="15">
        <f t="shared" si="1"/>
        <v>272.79999999999995</v>
      </c>
      <c r="L25" s="5" t="s">
        <v>67</v>
      </c>
      <c r="M25" s="4" t="s">
        <v>125</v>
      </c>
      <c r="N25" s="5"/>
    </row>
    <row r="26" spans="1:19" s="24" customFormat="1" ht="20.100000000000001" customHeight="1">
      <c r="A26" s="4" t="s">
        <v>16</v>
      </c>
      <c r="B26" s="4" t="s">
        <v>0</v>
      </c>
      <c r="C26" s="2" t="s">
        <v>1</v>
      </c>
      <c r="D26" s="3" t="s">
        <v>159</v>
      </c>
      <c r="E26" s="3" t="s">
        <v>113</v>
      </c>
      <c r="F26" s="3">
        <v>285</v>
      </c>
      <c r="G26" s="3">
        <v>110</v>
      </c>
      <c r="H26" s="3">
        <v>45</v>
      </c>
      <c r="I26" s="3">
        <v>80</v>
      </c>
      <c r="J26" s="13">
        <f t="shared" si="0"/>
        <v>235</v>
      </c>
      <c r="K26" s="16">
        <f t="shared" si="1"/>
        <v>270</v>
      </c>
      <c r="L26" s="4" t="s">
        <v>77</v>
      </c>
      <c r="M26" s="5" t="s">
        <v>36</v>
      </c>
      <c r="N26" s="5"/>
    </row>
    <row r="27" spans="1:19" s="24" customFormat="1" ht="20.100000000000001" customHeight="1">
      <c r="A27" s="4" t="s">
        <v>16</v>
      </c>
      <c r="B27" s="4" t="s">
        <v>0</v>
      </c>
      <c r="C27" s="2" t="s">
        <v>1</v>
      </c>
      <c r="D27" s="10" t="s">
        <v>132</v>
      </c>
      <c r="E27" s="10" t="s">
        <v>60</v>
      </c>
      <c r="F27" s="10" t="s">
        <v>61</v>
      </c>
      <c r="G27" s="10" t="s">
        <v>119</v>
      </c>
      <c r="H27" s="10" t="s">
        <v>120</v>
      </c>
      <c r="I27" s="10" t="s">
        <v>63</v>
      </c>
      <c r="J27" s="13">
        <f t="shared" si="0"/>
        <v>242.92000000000002</v>
      </c>
      <c r="K27" s="16">
        <f t="shared" si="1"/>
        <v>269.57600000000002</v>
      </c>
      <c r="L27" s="5" t="s">
        <v>176</v>
      </c>
      <c r="M27" s="9" t="s">
        <v>36</v>
      </c>
      <c r="N27" s="9"/>
    </row>
    <row r="28" spans="1:19" s="24" customFormat="1" ht="20.100000000000001" customHeight="1">
      <c r="A28" s="4" t="s">
        <v>16</v>
      </c>
      <c r="B28" s="4" t="s">
        <v>0</v>
      </c>
      <c r="C28" s="2" t="s">
        <v>1</v>
      </c>
      <c r="D28" s="2" t="s">
        <v>20</v>
      </c>
      <c r="E28" s="2" t="s">
        <v>21</v>
      </c>
      <c r="F28" s="3">
        <v>278</v>
      </c>
      <c r="G28" s="1">
        <v>122</v>
      </c>
      <c r="H28" s="1">
        <v>38</v>
      </c>
      <c r="I28" s="1">
        <v>88</v>
      </c>
      <c r="J28" s="12">
        <f>ROUND(SUM(G28:I28),1)</f>
        <v>248</v>
      </c>
      <c r="K28" s="14">
        <f>ROUND(F28*0.7+J28*0.3,2)</f>
        <v>269</v>
      </c>
      <c r="L28" s="4" t="s">
        <v>177</v>
      </c>
      <c r="M28" s="4" t="s">
        <v>19</v>
      </c>
      <c r="N28" s="9"/>
    </row>
    <row r="29" spans="1:19" s="24" customFormat="1" ht="20.100000000000001" customHeight="1">
      <c r="A29" s="4" t="s">
        <v>16</v>
      </c>
      <c r="B29" s="4" t="s">
        <v>0</v>
      </c>
      <c r="C29" s="2" t="s">
        <v>1</v>
      </c>
      <c r="D29" s="2" t="s">
        <v>22</v>
      </c>
      <c r="E29" s="2" t="s">
        <v>23</v>
      </c>
      <c r="F29" s="3">
        <v>297</v>
      </c>
      <c r="G29" s="7">
        <v>94</v>
      </c>
      <c r="H29" s="7">
        <v>30</v>
      </c>
      <c r="I29" s="7">
        <v>78</v>
      </c>
      <c r="J29" s="12">
        <f>ROUND(SUM(G29:I29),1)</f>
        <v>202</v>
      </c>
      <c r="K29" s="14">
        <f>ROUND(F29*0.7+J29*0.3,2)</f>
        <v>268.5</v>
      </c>
      <c r="L29" s="5" t="s">
        <v>62</v>
      </c>
      <c r="M29" s="4" t="s">
        <v>19</v>
      </c>
      <c r="N29" s="9"/>
    </row>
    <row r="30" spans="1:19" s="24" customFormat="1" ht="20.100000000000001" customHeight="1">
      <c r="A30" s="4" t="s">
        <v>16</v>
      </c>
      <c r="B30" s="4" t="s">
        <v>0</v>
      </c>
      <c r="C30" s="2" t="s">
        <v>1</v>
      </c>
      <c r="D30" s="2" t="s">
        <v>24</v>
      </c>
      <c r="E30" s="2" t="s">
        <v>25</v>
      </c>
      <c r="F30" s="3">
        <v>281</v>
      </c>
      <c r="G30" s="7">
        <v>116</v>
      </c>
      <c r="H30" s="7">
        <v>40</v>
      </c>
      <c r="I30" s="7">
        <v>82</v>
      </c>
      <c r="J30" s="12">
        <f>ROUND(SUM(G30:I30),1)</f>
        <v>238</v>
      </c>
      <c r="K30" s="14">
        <f>ROUND(F30*0.7+J30*0.3,2)</f>
        <v>268.10000000000002</v>
      </c>
      <c r="L30" s="4" t="s">
        <v>178</v>
      </c>
      <c r="M30" s="4" t="s">
        <v>19</v>
      </c>
      <c r="N30" s="9"/>
    </row>
    <row r="31" spans="1:19" s="24" customFormat="1" ht="20.100000000000001" customHeight="1">
      <c r="A31" s="4" t="s">
        <v>16</v>
      </c>
      <c r="B31" s="4" t="s">
        <v>0</v>
      </c>
      <c r="C31" s="2" t="s">
        <v>1</v>
      </c>
      <c r="D31" s="3" t="s">
        <v>160</v>
      </c>
      <c r="E31" s="3" t="s">
        <v>111</v>
      </c>
      <c r="F31" s="3">
        <v>318</v>
      </c>
      <c r="G31" s="3">
        <v>60</v>
      </c>
      <c r="H31" s="3">
        <v>25</v>
      </c>
      <c r="I31" s="3">
        <v>60</v>
      </c>
      <c r="J31" s="13">
        <f>G31+H31+I31</f>
        <v>145</v>
      </c>
      <c r="K31" s="16">
        <f>F31*0.7+J31*0.3</f>
        <v>266.10000000000002</v>
      </c>
      <c r="L31" s="5" t="s">
        <v>179</v>
      </c>
      <c r="M31" s="5" t="s">
        <v>121</v>
      </c>
      <c r="N31" s="5"/>
    </row>
    <row r="32" spans="1:19" s="24" customFormat="1" ht="20.100000000000001" customHeight="1">
      <c r="A32" s="4" t="s">
        <v>16</v>
      </c>
      <c r="B32" s="4" t="s">
        <v>0</v>
      </c>
      <c r="C32" s="2" t="s">
        <v>1</v>
      </c>
      <c r="D32" s="3" t="s">
        <v>166</v>
      </c>
      <c r="E32" s="11" t="s">
        <v>116</v>
      </c>
      <c r="F32" s="11">
        <v>266</v>
      </c>
      <c r="G32" s="3">
        <v>130</v>
      </c>
      <c r="H32" s="3">
        <v>40</v>
      </c>
      <c r="I32" s="3">
        <v>85</v>
      </c>
      <c r="J32" s="13">
        <f>G32+H32+I32</f>
        <v>255</v>
      </c>
      <c r="K32" s="16">
        <f>F32*0.7+J32*0.3</f>
        <v>262.7</v>
      </c>
      <c r="L32" s="4" t="s">
        <v>180</v>
      </c>
      <c r="M32" s="5" t="s">
        <v>121</v>
      </c>
      <c r="N32" s="2"/>
      <c r="O32" s="26"/>
      <c r="P32" s="26"/>
      <c r="Q32" s="26"/>
      <c r="R32" s="26"/>
      <c r="S32" s="26"/>
    </row>
    <row r="33" spans="1:19" s="24" customFormat="1" ht="20.100000000000001" customHeight="1">
      <c r="A33" s="4" t="s">
        <v>16</v>
      </c>
      <c r="B33" s="4" t="s">
        <v>0</v>
      </c>
      <c r="C33" s="2" t="s">
        <v>1</v>
      </c>
      <c r="D33" s="8" t="s">
        <v>156</v>
      </c>
      <c r="E33" s="8" t="s">
        <v>9</v>
      </c>
      <c r="F33" s="3">
        <v>284</v>
      </c>
      <c r="G33" s="1">
        <v>99</v>
      </c>
      <c r="H33" s="1">
        <v>41</v>
      </c>
      <c r="I33" s="1">
        <v>70</v>
      </c>
      <c r="J33" s="12">
        <f>ROUND(SUM(G33:I33),1)</f>
        <v>210</v>
      </c>
      <c r="K33" s="14">
        <f>ROUND(F33*0.7+J33*0.3,2)</f>
        <v>261.8</v>
      </c>
      <c r="L33" s="5" t="s">
        <v>181</v>
      </c>
      <c r="M33" s="5" t="s">
        <v>121</v>
      </c>
      <c r="N33" s="4"/>
      <c r="O33" s="26"/>
      <c r="P33" s="26"/>
      <c r="Q33" s="26"/>
      <c r="R33" s="26"/>
      <c r="S33" s="26"/>
    </row>
    <row r="34" spans="1:19" s="24" customFormat="1" ht="20.100000000000001" customHeight="1">
      <c r="A34" s="4" t="s">
        <v>16</v>
      </c>
      <c r="B34" s="4" t="s">
        <v>0</v>
      </c>
      <c r="C34" s="2" t="s">
        <v>1</v>
      </c>
      <c r="D34" s="4" t="s">
        <v>94</v>
      </c>
      <c r="E34" s="4" t="s">
        <v>95</v>
      </c>
      <c r="F34" s="1">
        <v>311</v>
      </c>
      <c r="G34" s="1">
        <v>50</v>
      </c>
      <c r="H34" s="1">
        <v>33</v>
      </c>
      <c r="I34" s="1">
        <v>60</v>
      </c>
      <c r="J34" s="12">
        <f>ROUND(SUM(G34:I34),1)</f>
        <v>143</v>
      </c>
      <c r="K34" s="14">
        <f>ROUND(F34*0.7+J34*0.3,2)</f>
        <v>260.60000000000002</v>
      </c>
      <c r="L34" s="4" t="s">
        <v>182</v>
      </c>
      <c r="M34" s="5" t="s">
        <v>121</v>
      </c>
      <c r="N34" s="6"/>
    </row>
    <row r="35" spans="1:19" s="24" customFormat="1" ht="20.100000000000001" customHeight="1">
      <c r="A35" s="4" t="s">
        <v>16</v>
      </c>
      <c r="B35" s="4" t="s">
        <v>0</v>
      </c>
      <c r="C35" s="2" t="s">
        <v>1</v>
      </c>
      <c r="D35" s="8" t="s">
        <v>157</v>
      </c>
      <c r="E35" s="8">
        <v>102555250000242</v>
      </c>
      <c r="F35" s="8">
        <v>271</v>
      </c>
      <c r="G35" s="1">
        <v>100</v>
      </c>
      <c r="H35" s="1">
        <v>43</v>
      </c>
      <c r="I35" s="1">
        <v>93</v>
      </c>
      <c r="J35" s="12">
        <f>ROUND(SUM(G35:I35),1)</f>
        <v>236</v>
      </c>
      <c r="K35" s="14">
        <f>ROUND(F35*0.7+J35*0.3,2)</f>
        <v>260.5</v>
      </c>
      <c r="L35" s="5" t="s">
        <v>183</v>
      </c>
      <c r="M35" s="5" t="s">
        <v>121</v>
      </c>
      <c r="N35" s="9"/>
      <c r="O35" s="26"/>
      <c r="P35" s="26"/>
      <c r="Q35" s="26"/>
      <c r="R35" s="26"/>
      <c r="S35" s="26"/>
    </row>
    <row r="36" spans="1:19" s="24" customFormat="1" ht="20.100000000000001" customHeight="1">
      <c r="A36" s="4" t="s">
        <v>16</v>
      </c>
      <c r="B36" s="4" t="s">
        <v>0</v>
      </c>
      <c r="C36" s="2" t="s">
        <v>1</v>
      </c>
      <c r="D36" s="10" t="s">
        <v>133</v>
      </c>
      <c r="E36" s="10" t="s">
        <v>82</v>
      </c>
      <c r="F36" s="10" t="s">
        <v>61</v>
      </c>
      <c r="G36" s="10" t="s">
        <v>83</v>
      </c>
      <c r="H36" s="10" t="s">
        <v>62</v>
      </c>
      <c r="I36" s="10" t="s">
        <v>84</v>
      </c>
      <c r="J36" s="13">
        <f>G36+H36+I36</f>
        <v>202.88</v>
      </c>
      <c r="K36" s="16">
        <f>F36*0.7+J36*0.3</f>
        <v>257.56399999999996</v>
      </c>
      <c r="L36" s="4" t="s">
        <v>184</v>
      </c>
      <c r="M36" s="5" t="s">
        <v>121</v>
      </c>
      <c r="N36" s="9"/>
    </row>
    <row r="37" spans="1:19" s="24" customFormat="1" ht="20.100000000000001" customHeight="1">
      <c r="A37" s="4" t="s">
        <v>16</v>
      </c>
      <c r="B37" s="4" t="s">
        <v>0</v>
      </c>
      <c r="C37" s="2" t="s">
        <v>1</v>
      </c>
      <c r="D37" s="10" t="s">
        <v>134</v>
      </c>
      <c r="E37" s="10" t="s">
        <v>79</v>
      </c>
      <c r="F37" s="10" t="s">
        <v>80</v>
      </c>
      <c r="G37" s="10" t="s">
        <v>71</v>
      </c>
      <c r="H37" s="10" t="s">
        <v>81</v>
      </c>
      <c r="I37" s="10" t="s">
        <v>73</v>
      </c>
      <c r="J37" s="13">
        <f>G37+H37+I37</f>
        <v>137.21</v>
      </c>
      <c r="K37" s="16">
        <f>F37*0.7+J37*0.3</f>
        <v>256.76299999999998</v>
      </c>
      <c r="L37" s="5" t="s">
        <v>185</v>
      </c>
      <c r="M37" s="5" t="s">
        <v>121</v>
      </c>
      <c r="N37" s="9"/>
    </row>
    <row r="38" spans="1:19" s="24" customFormat="1" ht="20.100000000000001" customHeight="1">
      <c r="A38" s="4" t="s">
        <v>16</v>
      </c>
      <c r="B38" s="4" t="s">
        <v>0</v>
      </c>
      <c r="C38" s="2" t="s">
        <v>1</v>
      </c>
      <c r="D38" s="8" t="s">
        <v>158</v>
      </c>
      <c r="E38" s="8" t="s">
        <v>7</v>
      </c>
      <c r="F38" s="3">
        <v>285</v>
      </c>
      <c r="G38" s="1">
        <v>80</v>
      </c>
      <c r="H38" s="1">
        <v>39</v>
      </c>
      <c r="I38" s="1">
        <v>70</v>
      </c>
      <c r="J38" s="12">
        <f>ROUND(SUM(G38:I38),1)</f>
        <v>189</v>
      </c>
      <c r="K38" s="14">
        <f>ROUND(F38*0.7+J38*0.3,2)</f>
        <v>256.2</v>
      </c>
      <c r="L38" s="4" t="s">
        <v>186</v>
      </c>
      <c r="M38" s="5" t="s">
        <v>121</v>
      </c>
      <c r="N38" s="4"/>
      <c r="O38" s="26"/>
      <c r="P38" s="26"/>
      <c r="Q38" s="26"/>
      <c r="R38" s="26"/>
      <c r="S38" s="26"/>
    </row>
    <row r="39" spans="1:19" s="24" customFormat="1" ht="20.100000000000001" customHeight="1">
      <c r="A39" s="4" t="s">
        <v>16</v>
      </c>
      <c r="B39" s="4" t="s">
        <v>0</v>
      </c>
      <c r="C39" s="2" t="s">
        <v>1</v>
      </c>
      <c r="D39" s="4" t="s">
        <v>96</v>
      </c>
      <c r="E39" s="4" t="s">
        <v>97</v>
      </c>
      <c r="F39" s="1">
        <v>279</v>
      </c>
      <c r="G39" s="1">
        <v>89</v>
      </c>
      <c r="H39" s="1">
        <v>32</v>
      </c>
      <c r="I39" s="1">
        <v>62</v>
      </c>
      <c r="J39" s="12">
        <f>ROUND(SUM(G39:I39),1)</f>
        <v>183</v>
      </c>
      <c r="K39" s="14">
        <f>ROUND(F39*0.7+J39*0.3,2)</f>
        <v>250.2</v>
      </c>
      <c r="L39" s="5" t="s">
        <v>187</v>
      </c>
      <c r="M39" s="5" t="s">
        <v>121</v>
      </c>
      <c r="N39" s="6"/>
    </row>
    <row r="40" spans="1:19" s="24" customFormat="1" ht="20.100000000000001" customHeight="1">
      <c r="A40" s="4" t="s">
        <v>16</v>
      </c>
      <c r="B40" s="4" t="s">
        <v>0</v>
      </c>
      <c r="C40" s="2" t="s">
        <v>1</v>
      </c>
      <c r="D40" s="2" t="s">
        <v>135</v>
      </c>
      <c r="E40" s="2" t="s">
        <v>217</v>
      </c>
      <c r="F40" s="1">
        <v>286</v>
      </c>
      <c r="G40" s="1">
        <v>79</v>
      </c>
      <c r="H40" s="1">
        <v>27</v>
      </c>
      <c r="I40" s="1">
        <v>60</v>
      </c>
      <c r="J40" s="12">
        <f>G40+H40+I40</f>
        <v>166</v>
      </c>
      <c r="K40" s="15">
        <f>F40*0.7+J40*0.3</f>
        <v>250</v>
      </c>
      <c r="L40" s="4" t="s">
        <v>188</v>
      </c>
      <c r="M40" s="5" t="s">
        <v>121</v>
      </c>
      <c r="N40" s="5"/>
    </row>
    <row r="41" spans="1:19" s="24" customFormat="1" ht="20.100000000000001" customHeight="1">
      <c r="A41" s="4" t="s">
        <v>16</v>
      </c>
      <c r="B41" s="4" t="s">
        <v>0</v>
      </c>
      <c r="C41" s="2" t="s">
        <v>1</v>
      </c>
      <c r="D41" s="4" t="s">
        <v>98</v>
      </c>
      <c r="E41" s="4" t="s">
        <v>99</v>
      </c>
      <c r="F41" s="1">
        <v>261</v>
      </c>
      <c r="G41" s="1">
        <v>120</v>
      </c>
      <c r="H41" s="1">
        <v>34</v>
      </c>
      <c r="I41" s="1">
        <v>70</v>
      </c>
      <c r="J41" s="12">
        <f>ROUND(SUM(G41:I41),1)</f>
        <v>224</v>
      </c>
      <c r="K41" s="14">
        <f>ROUND(F41*0.7+J41*0.3,2)</f>
        <v>249.9</v>
      </c>
      <c r="L41" s="5" t="s">
        <v>189</v>
      </c>
      <c r="M41" s="5" t="s">
        <v>121</v>
      </c>
      <c r="N41" s="4"/>
    </row>
    <row r="42" spans="1:19" s="24" customFormat="1" ht="20.100000000000001" customHeight="1">
      <c r="A42" s="4" t="s">
        <v>16</v>
      </c>
      <c r="B42" s="4" t="s">
        <v>0</v>
      </c>
      <c r="C42" s="2" t="s">
        <v>1</v>
      </c>
      <c r="D42" s="8" t="s">
        <v>136</v>
      </c>
      <c r="E42" s="8">
        <v>107015152506024</v>
      </c>
      <c r="F42" s="8">
        <v>278</v>
      </c>
      <c r="G42" s="1">
        <v>82</v>
      </c>
      <c r="H42" s="1">
        <v>29</v>
      </c>
      <c r="I42" s="1">
        <v>73</v>
      </c>
      <c r="J42" s="12">
        <f>ROUND(SUM(G42:I42),1)</f>
        <v>184</v>
      </c>
      <c r="K42" s="14">
        <f>ROUND(F42*0.7+J42*0.3,2)</f>
        <v>249.8</v>
      </c>
      <c r="L42" s="4" t="s">
        <v>190</v>
      </c>
      <c r="M42" s="5" t="s">
        <v>121</v>
      </c>
      <c r="N42" s="9"/>
    </row>
    <row r="43" spans="1:19" s="24" customFormat="1" ht="20.100000000000001" customHeight="1">
      <c r="A43" s="4" t="s">
        <v>16</v>
      </c>
      <c r="B43" s="4" t="s">
        <v>0</v>
      </c>
      <c r="C43" s="2" t="s">
        <v>1</v>
      </c>
      <c r="D43" s="10" t="s">
        <v>137</v>
      </c>
      <c r="E43" s="10" t="s">
        <v>74</v>
      </c>
      <c r="F43" s="10" t="s">
        <v>75</v>
      </c>
      <c r="G43" s="10" t="s">
        <v>76</v>
      </c>
      <c r="H43" s="10" t="s">
        <v>77</v>
      </c>
      <c r="I43" s="10" t="s">
        <v>78</v>
      </c>
      <c r="J43" s="13">
        <f>G43+H43+I43</f>
        <v>167.32</v>
      </c>
      <c r="K43" s="16">
        <f>F43*0.7+J43*0.3</f>
        <v>249.696</v>
      </c>
      <c r="L43" s="5" t="s">
        <v>191</v>
      </c>
      <c r="M43" s="5" t="s">
        <v>121</v>
      </c>
      <c r="N43" s="9"/>
    </row>
    <row r="44" spans="1:19" s="24" customFormat="1" ht="20.100000000000001" customHeight="1">
      <c r="A44" s="4" t="s">
        <v>16</v>
      </c>
      <c r="B44" s="4" t="s">
        <v>0</v>
      </c>
      <c r="C44" s="2" t="s">
        <v>1</v>
      </c>
      <c r="D44" s="8" t="s">
        <v>138</v>
      </c>
      <c r="E44" s="8">
        <v>102885500005056</v>
      </c>
      <c r="F44" s="8">
        <v>294</v>
      </c>
      <c r="G44" s="1">
        <v>55</v>
      </c>
      <c r="H44" s="1">
        <v>21</v>
      </c>
      <c r="I44" s="1">
        <v>70</v>
      </c>
      <c r="J44" s="12">
        <f>ROUND(SUM(G44:I44),1)</f>
        <v>146</v>
      </c>
      <c r="K44" s="14">
        <f>ROUND(F44*0.7+J44*0.3,2)</f>
        <v>249.6</v>
      </c>
      <c r="L44" s="4" t="s">
        <v>192</v>
      </c>
      <c r="M44" s="5" t="s">
        <v>121</v>
      </c>
      <c r="N44" s="9"/>
    </row>
    <row r="45" spans="1:19" s="24" customFormat="1" ht="20.100000000000001" customHeight="1">
      <c r="A45" s="4" t="s">
        <v>16</v>
      </c>
      <c r="B45" s="4" t="s">
        <v>0</v>
      </c>
      <c r="C45" s="2" t="s">
        <v>1</v>
      </c>
      <c r="D45" s="2" t="s">
        <v>43</v>
      </c>
      <c r="E45" s="2" t="s">
        <v>44</v>
      </c>
      <c r="F45" s="2">
        <v>303</v>
      </c>
      <c r="G45" s="2" t="s">
        <v>45</v>
      </c>
      <c r="H45" s="2" t="s">
        <v>46</v>
      </c>
      <c r="I45" s="2" t="s">
        <v>47</v>
      </c>
      <c r="J45" s="13">
        <f>G45+H45+I45</f>
        <v>125</v>
      </c>
      <c r="K45" s="16">
        <f>F45*0.7+J45*0.3</f>
        <v>249.6</v>
      </c>
      <c r="L45" s="5" t="s">
        <v>193</v>
      </c>
      <c r="M45" s="5" t="s">
        <v>121</v>
      </c>
      <c r="N45" s="5"/>
    </row>
    <row r="46" spans="1:19" s="24" customFormat="1" ht="20.100000000000001" customHeight="1">
      <c r="A46" s="4" t="s">
        <v>16</v>
      </c>
      <c r="B46" s="4" t="s">
        <v>0</v>
      </c>
      <c r="C46" s="2" t="s">
        <v>1</v>
      </c>
      <c r="D46" s="3" t="s">
        <v>161</v>
      </c>
      <c r="E46" s="3" t="s">
        <v>112</v>
      </c>
      <c r="F46" s="3">
        <v>305</v>
      </c>
      <c r="G46" s="3">
        <v>35</v>
      </c>
      <c r="H46" s="3">
        <v>25</v>
      </c>
      <c r="I46" s="3">
        <v>60</v>
      </c>
      <c r="J46" s="13">
        <f>G46+H46+I46</f>
        <v>120</v>
      </c>
      <c r="K46" s="16">
        <f>F46*0.7+J46*0.3</f>
        <v>249.5</v>
      </c>
      <c r="L46" s="4" t="s">
        <v>194</v>
      </c>
      <c r="M46" s="5" t="s">
        <v>121</v>
      </c>
      <c r="N46" s="5"/>
    </row>
    <row r="47" spans="1:19" s="24" customFormat="1" ht="20.100000000000001" customHeight="1">
      <c r="A47" s="4" t="s">
        <v>16</v>
      </c>
      <c r="B47" s="4" t="s">
        <v>0</v>
      </c>
      <c r="C47" s="2" t="s">
        <v>1</v>
      </c>
      <c r="D47" s="4" t="s">
        <v>100</v>
      </c>
      <c r="E47" s="4" t="s">
        <v>101</v>
      </c>
      <c r="F47" s="1">
        <v>289</v>
      </c>
      <c r="G47" s="1">
        <v>70</v>
      </c>
      <c r="H47" s="1">
        <v>24</v>
      </c>
      <c r="I47" s="1">
        <v>63</v>
      </c>
      <c r="J47" s="12">
        <f>ROUND(SUM(G47:I47),1)</f>
        <v>157</v>
      </c>
      <c r="K47" s="14">
        <f>ROUND(F47*0.7+J47*0.3,2)</f>
        <v>249.4</v>
      </c>
      <c r="L47" s="5" t="s">
        <v>195</v>
      </c>
      <c r="M47" s="5" t="s">
        <v>121</v>
      </c>
      <c r="N47" s="6"/>
    </row>
    <row r="48" spans="1:19" s="24" customFormat="1" ht="20.100000000000001" customHeight="1">
      <c r="A48" s="4" t="s">
        <v>16</v>
      </c>
      <c r="B48" s="4" t="s">
        <v>0</v>
      </c>
      <c r="C48" s="2" t="s">
        <v>1</v>
      </c>
      <c r="D48" s="4" t="s">
        <v>102</v>
      </c>
      <c r="E48" s="4" t="s">
        <v>103</v>
      </c>
      <c r="F48" s="1">
        <v>298</v>
      </c>
      <c r="G48" s="1">
        <v>55</v>
      </c>
      <c r="H48" s="1">
        <v>20</v>
      </c>
      <c r="I48" s="1">
        <v>61</v>
      </c>
      <c r="J48" s="12">
        <f>ROUND(SUM(G48:I48),1)</f>
        <v>136</v>
      </c>
      <c r="K48" s="14">
        <f>ROUND(F48*0.7+J48*0.3,2)</f>
        <v>249.4</v>
      </c>
      <c r="L48" s="4" t="s">
        <v>196</v>
      </c>
      <c r="M48" s="5" t="s">
        <v>121</v>
      </c>
      <c r="N48" s="6"/>
    </row>
    <row r="49" spans="1:14" s="24" customFormat="1" ht="20.100000000000001" customHeight="1">
      <c r="A49" s="4" t="s">
        <v>16</v>
      </c>
      <c r="B49" s="4" t="s">
        <v>0</v>
      </c>
      <c r="C49" s="2" t="s">
        <v>1</v>
      </c>
      <c r="D49" s="4" t="s">
        <v>104</v>
      </c>
      <c r="E49" s="4" t="s">
        <v>105</v>
      </c>
      <c r="F49" s="1">
        <v>268</v>
      </c>
      <c r="G49" s="1">
        <v>90</v>
      </c>
      <c r="H49" s="1">
        <v>40</v>
      </c>
      <c r="I49" s="1">
        <v>75</v>
      </c>
      <c r="J49" s="12">
        <f>ROUND(SUM(G49:I49),1)</f>
        <v>205</v>
      </c>
      <c r="K49" s="14">
        <f>ROUND(F49*0.7+J49*0.3,2)</f>
        <v>249.1</v>
      </c>
      <c r="L49" s="5" t="s">
        <v>197</v>
      </c>
      <c r="M49" s="5" t="s">
        <v>121</v>
      </c>
      <c r="N49" s="6"/>
    </row>
    <row r="50" spans="1:14" s="24" customFormat="1" ht="20.100000000000001" customHeight="1">
      <c r="A50" s="4" t="s">
        <v>16</v>
      </c>
      <c r="B50" s="4" t="s">
        <v>0</v>
      </c>
      <c r="C50" s="2" t="s">
        <v>1</v>
      </c>
      <c r="D50" s="10" t="s">
        <v>139</v>
      </c>
      <c r="E50" s="10" t="s">
        <v>69</v>
      </c>
      <c r="F50" s="10" t="s">
        <v>70</v>
      </c>
      <c r="G50" s="10" t="s">
        <v>71</v>
      </c>
      <c r="H50" s="10" t="s">
        <v>72</v>
      </c>
      <c r="I50" s="10" t="s">
        <v>73</v>
      </c>
      <c r="J50" s="13">
        <f>G50+H50+I50</f>
        <v>141.21</v>
      </c>
      <c r="K50" s="16">
        <f>F50*0.7+J50*0.3</f>
        <v>248.863</v>
      </c>
      <c r="L50" s="4" t="s">
        <v>198</v>
      </c>
      <c r="M50" s="5" t="s">
        <v>121</v>
      </c>
      <c r="N50" s="9"/>
    </row>
    <row r="51" spans="1:14" s="24" customFormat="1" ht="20.100000000000001" customHeight="1">
      <c r="A51" s="4" t="s">
        <v>16</v>
      </c>
      <c r="B51" s="4" t="s">
        <v>0</v>
      </c>
      <c r="C51" s="2" t="s">
        <v>1</v>
      </c>
      <c r="D51" s="2" t="s">
        <v>48</v>
      </c>
      <c r="E51" s="2" t="s">
        <v>49</v>
      </c>
      <c r="F51" s="2">
        <v>308</v>
      </c>
      <c r="G51" s="2" t="s">
        <v>50</v>
      </c>
      <c r="H51" s="2" t="s">
        <v>51</v>
      </c>
      <c r="I51" s="2" t="s">
        <v>52</v>
      </c>
      <c r="J51" s="13">
        <f>G51+H51+I51</f>
        <v>110</v>
      </c>
      <c r="K51" s="16">
        <f>F51*0.7+J51*0.3</f>
        <v>248.6</v>
      </c>
      <c r="L51" s="5" t="s">
        <v>199</v>
      </c>
      <c r="M51" s="5" t="s">
        <v>121</v>
      </c>
      <c r="N51" s="4"/>
    </row>
    <row r="52" spans="1:14" s="24" customFormat="1" ht="20.100000000000001" customHeight="1">
      <c r="A52" s="4" t="s">
        <v>16</v>
      </c>
      <c r="B52" s="4" t="s">
        <v>0</v>
      </c>
      <c r="C52" s="2" t="s">
        <v>1</v>
      </c>
      <c r="D52" s="3" t="s">
        <v>162</v>
      </c>
      <c r="E52" s="3" t="s">
        <v>118</v>
      </c>
      <c r="F52" s="3">
        <v>308</v>
      </c>
      <c r="G52" s="3">
        <v>30</v>
      </c>
      <c r="H52" s="3">
        <v>20</v>
      </c>
      <c r="I52" s="3">
        <v>60</v>
      </c>
      <c r="J52" s="13">
        <f>G52+H52+I52</f>
        <v>110</v>
      </c>
      <c r="K52" s="16">
        <f>F52*0.7+J52*0.3</f>
        <v>248.6</v>
      </c>
      <c r="L52" s="4" t="s">
        <v>200</v>
      </c>
      <c r="M52" s="5" t="s">
        <v>121</v>
      </c>
      <c r="N52" s="2"/>
    </row>
    <row r="53" spans="1:14" s="24" customFormat="1" ht="20.100000000000001" customHeight="1">
      <c r="A53" s="4" t="s">
        <v>16</v>
      </c>
      <c r="B53" s="4" t="s">
        <v>0</v>
      </c>
      <c r="C53" s="2" t="s">
        <v>1</v>
      </c>
      <c r="D53" s="2" t="s">
        <v>26</v>
      </c>
      <c r="E53" s="2" t="s">
        <v>27</v>
      </c>
      <c r="F53" s="3">
        <v>292</v>
      </c>
      <c r="G53" s="7">
        <v>40</v>
      </c>
      <c r="H53" s="7">
        <v>30</v>
      </c>
      <c r="I53" s="7">
        <v>76</v>
      </c>
      <c r="J53" s="12">
        <f>ROUND(SUM(G53:I53),1)</f>
        <v>146</v>
      </c>
      <c r="K53" s="14">
        <f>ROUND(F53*0.7+J53*0.3,2)</f>
        <v>248.2</v>
      </c>
      <c r="L53" s="5" t="s">
        <v>201</v>
      </c>
      <c r="M53" s="5" t="s">
        <v>121</v>
      </c>
      <c r="N53" s="9"/>
    </row>
    <row r="54" spans="1:14" s="24" customFormat="1" ht="20.100000000000001" customHeight="1">
      <c r="A54" s="4" t="s">
        <v>16</v>
      </c>
      <c r="B54" s="4" t="s">
        <v>0</v>
      </c>
      <c r="C54" s="2" t="s">
        <v>1</v>
      </c>
      <c r="D54" s="4" t="s">
        <v>107</v>
      </c>
      <c r="E54" s="4" t="s">
        <v>108</v>
      </c>
      <c r="F54" s="1">
        <v>270</v>
      </c>
      <c r="G54" s="1">
        <v>86</v>
      </c>
      <c r="H54" s="1">
        <v>30</v>
      </c>
      <c r="I54" s="1">
        <v>80</v>
      </c>
      <c r="J54" s="12">
        <f>ROUND(SUM(G54:I54),1)</f>
        <v>196</v>
      </c>
      <c r="K54" s="14">
        <f>ROUND(F54*0.7+J54*0.3,2)</f>
        <v>247.8</v>
      </c>
      <c r="L54" s="4" t="s">
        <v>202</v>
      </c>
      <c r="M54" s="5" t="s">
        <v>121</v>
      </c>
      <c r="N54" s="4"/>
    </row>
    <row r="55" spans="1:14" s="24" customFormat="1" ht="20.100000000000001" customHeight="1">
      <c r="A55" s="19" t="s">
        <v>225</v>
      </c>
      <c r="B55" s="4" t="s">
        <v>0</v>
      </c>
      <c r="C55" s="2" t="s">
        <v>1</v>
      </c>
      <c r="D55" s="2" t="s">
        <v>28</v>
      </c>
      <c r="E55" s="2" t="s">
        <v>29</v>
      </c>
      <c r="F55" s="3">
        <v>297</v>
      </c>
      <c r="G55" s="1">
        <v>38</v>
      </c>
      <c r="H55" s="1">
        <v>30</v>
      </c>
      <c r="I55" s="1">
        <v>64</v>
      </c>
      <c r="J55" s="12">
        <f>ROUND(SUM(G55:I55),1)</f>
        <v>132</v>
      </c>
      <c r="K55" s="14">
        <f>ROUND(F55*0.7+J55*0.3,2)</f>
        <v>247.5</v>
      </c>
      <c r="L55" s="5" t="s">
        <v>203</v>
      </c>
      <c r="M55" s="5" t="s">
        <v>121</v>
      </c>
      <c r="N55" s="9"/>
    </row>
    <row r="56" spans="1:14" s="24" customFormat="1" ht="20.100000000000001" customHeight="1">
      <c r="A56" s="4" t="s">
        <v>16</v>
      </c>
      <c r="B56" s="4" t="s">
        <v>0</v>
      </c>
      <c r="C56" s="2" t="s">
        <v>1</v>
      </c>
      <c r="D56" s="2" t="s">
        <v>140</v>
      </c>
      <c r="E56" s="2" t="s">
        <v>218</v>
      </c>
      <c r="F56" s="1">
        <v>266</v>
      </c>
      <c r="G56" s="1">
        <v>100</v>
      </c>
      <c r="H56" s="1">
        <v>35</v>
      </c>
      <c r="I56" s="1">
        <v>69</v>
      </c>
      <c r="J56" s="12">
        <f>G56+H56+I56</f>
        <v>204</v>
      </c>
      <c r="K56" s="15">
        <f>F56*0.7+J56*0.3</f>
        <v>247.39999999999998</v>
      </c>
      <c r="L56" s="4" t="s">
        <v>204</v>
      </c>
      <c r="M56" s="5" t="s">
        <v>121</v>
      </c>
      <c r="N56" s="4"/>
    </row>
    <row r="57" spans="1:14" s="24" customFormat="1" ht="20.100000000000001" customHeight="1">
      <c r="A57" s="19" t="s">
        <v>225</v>
      </c>
      <c r="B57" s="4" t="s">
        <v>0</v>
      </c>
      <c r="C57" s="2" t="s">
        <v>1</v>
      </c>
      <c r="D57" s="2" t="s">
        <v>53</v>
      </c>
      <c r="E57" s="2" t="s">
        <v>54</v>
      </c>
      <c r="F57" s="2">
        <v>306</v>
      </c>
      <c r="G57" s="2" t="s">
        <v>55</v>
      </c>
      <c r="H57" s="2" t="s">
        <v>56</v>
      </c>
      <c r="I57" s="2" t="s">
        <v>52</v>
      </c>
      <c r="J57" s="13">
        <f>G57+H57+I57</f>
        <v>110</v>
      </c>
      <c r="K57" s="16">
        <f>F57*0.7+J57*0.3</f>
        <v>247.2</v>
      </c>
      <c r="L57" s="5" t="s">
        <v>205</v>
      </c>
      <c r="M57" s="5" t="s">
        <v>121</v>
      </c>
      <c r="N57" s="4"/>
    </row>
    <row r="58" spans="1:14" s="24" customFormat="1" ht="20.100000000000001" customHeight="1">
      <c r="A58" s="4" t="s">
        <v>16</v>
      </c>
      <c r="B58" s="4" t="s">
        <v>0</v>
      </c>
      <c r="C58" s="2" t="s">
        <v>1</v>
      </c>
      <c r="D58" s="2" t="s">
        <v>57</v>
      </c>
      <c r="E58" s="2" t="s">
        <v>58</v>
      </c>
      <c r="F58" s="2">
        <v>267</v>
      </c>
      <c r="G58" s="2" t="s">
        <v>59</v>
      </c>
      <c r="H58" s="2" t="s">
        <v>55</v>
      </c>
      <c r="I58" s="2" t="s">
        <v>47</v>
      </c>
      <c r="J58" s="13">
        <f>G58+H58+I58</f>
        <v>200</v>
      </c>
      <c r="K58" s="16">
        <f>F58*0.7+J58*0.3</f>
        <v>246.89999999999998</v>
      </c>
      <c r="L58" s="4" t="s">
        <v>206</v>
      </c>
      <c r="M58" s="5" t="s">
        <v>121</v>
      </c>
      <c r="N58" s="4"/>
    </row>
    <row r="59" spans="1:14" s="24" customFormat="1" ht="20.100000000000001" customHeight="1">
      <c r="A59" s="4" t="s">
        <v>16</v>
      </c>
      <c r="B59" s="4" t="s">
        <v>0</v>
      </c>
      <c r="C59" s="2" t="s">
        <v>1</v>
      </c>
      <c r="D59" s="8" t="s">
        <v>141</v>
      </c>
      <c r="E59" s="8">
        <v>103585210013797</v>
      </c>
      <c r="F59" s="8">
        <v>269</v>
      </c>
      <c r="G59" s="1">
        <v>93</v>
      </c>
      <c r="H59" s="1">
        <v>28</v>
      </c>
      <c r="I59" s="1">
        <v>74</v>
      </c>
      <c r="J59" s="12">
        <f>ROUND(SUM(G59:I59),1)</f>
        <v>195</v>
      </c>
      <c r="K59" s="14">
        <f>ROUND(F59*0.7+J59*0.3,2)</f>
        <v>246.8</v>
      </c>
      <c r="L59" s="5" t="s">
        <v>207</v>
      </c>
      <c r="M59" s="5" t="s">
        <v>121</v>
      </c>
      <c r="N59" s="9"/>
    </row>
    <row r="60" spans="1:14" s="24" customFormat="1" ht="20.100000000000001" customHeight="1">
      <c r="A60" s="4" t="s">
        <v>16</v>
      </c>
      <c r="B60" s="4" t="s">
        <v>0</v>
      </c>
      <c r="C60" s="2" t="s">
        <v>1</v>
      </c>
      <c r="D60" s="2" t="s">
        <v>30</v>
      </c>
      <c r="E60" s="2" t="s">
        <v>31</v>
      </c>
      <c r="F60" s="3">
        <v>275</v>
      </c>
      <c r="G60" s="1">
        <v>61</v>
      </c>
      <c r="H60" s="1">
        <v>38</v>
      </c>
      <c r="I60" s="1">
        <v>72</v>
      </c>
      <c r="J60" s="12">
        <f>ROUND(SUM(G60:I60),1)</f>
        <v>171</v>
      </c>
      <c r="K60" s="14">
        <f>ROUND(F60*0.7+J60*0.3,2)</f>
        <v>243.8</v>
      </c>
      <c r="L60" s="4" t="s">
        <v>208</v>
      </c>
      <c r="M60" s="5" t="s">
        <v>121</v>
      </c>
      <c r="N60" s="9"/>
    </row>
    <row r="61" spans="1:14" s="24" customFormat="1" ht="20.100000000000001" customHeight="1">
      <c r="A61" s="4" t="s">
        <v>16</v>
      </c>
      <c r="B61" s="4" t="s">
        <v>0</v>
      </c>
      <c r="C61" s="2" t="s">
        <v>1</v>
      </c>
      <c r="D61" s="3" t="s">
        <v>167</v>
      </c>
      <c r="E61" s="3" t="s">
        <v>105</v>
      </c>
      <c r="F61" s="3">
        <v>269</v>
      </c>
      <c r="G61" s="3">
        <v>90</v>
      </c>
      <c r="H61" s="3">
        <v>30</v>
      </c>
      <c r="I61" s="3">
        <v>65</v>
      </c>
      <c r="J61" s="13">
        <f>G61+H61+I61</f>
        <v>185</v>
      </c>
      <c r="K61" s="16">
        <f>F61*0.7+J61*0.3</f>
        <v>243.79999999999998</v>
      </c>
      <c r="L61" s="5" t="s">
        <v>209</v>
      </c>
      <c r="M61" s="5" t="s">
        <v>121</v>
      </c>
      <c r="N61" s="2"/>
    </row>
    <row r="62" spans="1:14" s="24" customFormat="1" ht="20.100000000000001" customHeight="1">
      <c r="A62" s="4" t="s">
        <v>16</v>
      </c>
      <c r="B62" s="4" t="s">
        <v>0</v>
      </c>
      <c r="C62" s="2" t="s">
        <v>1</v>
      </c>
      <c r="D62" s="8" t="s">
        <v>142</v>
      </c>
      <c r="E62" s="8">
        <v>103585210011940</v>
      </c>
      <c r="F62" s="8">
        <v>263</v>
      </c>
      <c r="G62" s="1">
        <v>99</v>
      </c>
      <c r="H62" s="1">
        <v>27</v>
      </c>
      <c r="I62" s="1">
        <v>71</v>
      </c>
      <c r="J62" s="12">
        <f>ROUND(SUM(G62:I62),1)</f>
        <v>197</v>
      </c>
      <c r="K62" s="14">
        <f>ROUND(F62*0.7+J62*0.3,2)</f>
        <v>243.2</v>
      </c>
      <c r="L62" s="4" t="s">
        <v>210</v>
      </c>
      <c r="M62" s="5" t="s">
        <v>121</v>
      </c>
      <c r="N62" s="9"/>
    </row>
    <row r="63" spans="1:14" s="24" customFormat="1" ht="20.100000000000001" customHeight="1">
      <c r="A63" s="4" t="s">
        <v>16</v>
      </c>
      <c r="B63" s="4" t="s">
        <v>0</v>
      </c>
      <c r="C63" s="2" t="s">
        <v>1</v>
      </c>
      <c r="D63" s="2" t="s">
        <v>32</v>
      </c>
      <c r="E63" s="2" t="s">
        <v>33</v>
      </c>
      <c r="F63" s="3">
        <v>294</v>
      </c>
      <c r="G63" s="1">
        <v>32</v>
      </c>
      <c r="H63" s="1">
        <v>28</v>
      </c>
      <c r="I63" s="1">
        <v>62</v>
      </c>
      <c r="J63" s="12">
        <f>ROUND(SUM(G63:I63),1)</f>
        <v>122</v>
      </c>
      <c r="K63" s="14">
        <f>ROUND(F63*0.7+J63*0.3,2)</f>
        <v>242.4</v>
      </c>
      <c r="L63" s="5" t="s">
        <v>71</v>
      </c>
      <c r="M63" s="5" t="s">
        <v>121</v>
      </c>
      <c r="N63" s="9"/>
    </row>
    <row r="64" spans="1:14" s="24" customFormat="1" ht="20.100000000000001" customHeight="1">
      <c r="A64" s="4" t="s">
        <v>16</v>
      </c>
      <c r="B64" s="4" t="s">
        <v>0</v>
      </c>
      <c r="C64" s="2" t="s">
        <v>1</v>
      </c>
      <c r="D64" s="2" t="s">
        <v>143</v>
      </c>
      <c r="E64" s="2" t="s">
        <v>219</v>
      </c>
      <c r="F64" s="1">
        <v>266</v>
      </c>
      <c r="G64" s="1">
        <v>88</v>
      </c>
      <c r="H64" s="1">
        <v>33</v>
      </c>
      <c r="I64" s="1">
        <v>66</v>
      </c>
      <c r="J64" s="12">
        <f>G64+H64+I64</f>
        <v>187</v>
      </c>
      <c r="K64" s="15">
        <f>F64*0.7+J64*0.3</f>
        <v>242.29999999999998</v>
      </c>
      <c r="L64" s="4" t="s">
        <v>211</v>
      </c>
      <c r="M64" s="5" t="s">
        <v>121</v>
      </c>
      <c r="N64" s="5"/>
    </row>
    <row r="65" spans="1:14" s="24" customFormat="1" ht="20.100000000000001" customHeight="1">
      <c r="A65" s="4" t="s">
        <v>16</v>
      </c>
      <c r="B65" s="4" t="s">
        <v>0</v>
      </c>
      <c r="C65" s="2" t="s">
        <v>1</v>
      </c>
      <c r="D65" s="2" t="s">
        <v>144</v>
      </c>
      <c r="E65" s="2" t="s">
        <v>220</v>
      </c>
      <c r="F65" s="1">
        <v>270</v>
      </c>
      <c r="G65" s="1">
        <v>82</v>
      </c>
      <c r="H65" s="1">
        <v>35</v>
      </c>
      <c r="I65" s="1">
        <v>60</v>
      </c>
      <c r="J65" s="12">
        <f>G65+H65+I65</f>
        <v>177</v>
      </c>
      <c r="K65" s="15">
        <f>F65*0.7+J65*0.3</f>
        <v>242.1</v>
      </c>
      <c r="L65" s="5" t="s">
        <v>212</v>
      </c>
      <c r="M65" s="5" t="s">
        <v>121</v>
      </c>
      <c r="N65" s="4"/>
    </row>
    <row r="66" spans="1:14" s="24" customFormat="1" ht="18.75">
      <c r="A66" s="27"/>
      <c r="B66" s="22"/>
      <c r="C66" s="22"/>
      <c r="D66" s="22"/>
      <c r="E66" s="22"/>
      <c r="F66" s="25"/>
      <c r="G66" s="23"/>
      <c r="H66" s="23"/>
      <c r="I66" s="23"/>
      <c r="J66" s="23"/>
      <c r="K66" s="23"/>
      <c r="L66" s="21"/>
      <c r="M66" s="21"/>
      <c r="N66" s="21"/>
    </row>
    <row r="67" spans="1:14" s="24" customFormat="1" ht="15"/>
    <row r="68" spans="1:14" s="24" customFormat="1" ht="18.75">
      <c r="A68" s="23"/>
    </row>
    <row r="69" spans="1:14" s="24" customFormat="1" ht="15.75">
      <c r="A69" s="28"/>
      <c r="B69" s="28"/>
      <c r="C69" s="29"/>
      <c r="D69" s="30"/>
      <c r="E69" s="30"/>
      <c r="F69" s="31"/>
      <c r="G69" s="32"/>
      <c r="H69" s="32"/>
      <c r="I69" s="32"/>
      <c r="J69" s="32"/>
      <c r="K69" s="32"/>
      <c r="L69" s="32"/>
      <c r="M69" s="33"/>
    </row>
    <row r="70" spans="1:14" s="24" customFormat="1" ht="15.75">
      <c r="A70" s="28"/>
      <c r="B70" s="28"/>
      <c r="C70" s="29"/>
      <c r="D70" s="30"/>
      <c r="E70" s="30"/>
      <c r="F70" s="31"/>
      <c r="G70" s="32"/>
      <c r="H70" s="32"/>
      <c r="I70" s="32"/>
      <c r="J70" s="32"/>
      <c r="K70" s="32"/>
      <c r="L70" s="32"/>
      <c r="M70" s="33"/>
    </row>
    <row r="71" spans="1:14" s="24" customFormat="1" ht="15.75">
      <c r="A71" s="28"/>
      <c r="B71" s="28"/>
      <c r="C71" s="29"/>
      <c r="D71" s="30"/>
      <c r="E71" s="30"/>
      <c r="F71" s="31"/>
      <c r="G71" s="32"/>
      <c r="H71" s="32"/>
      <c r="I71" s="32"/>
      <c r="J71" s="32"/>
      <c r="K71" s="32"/>
      <c r="L71" s="32"/>
      <c r="M71" s="33"/>
    </row>
    <row r="72" spans="1:14" s="24" customFormat="1" ht="18.75">
      <c r="A72" s="23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1:14" s="24" customFormat="1" ht="15"/>
    <row r="74" spans="1:14" s="24" customFormat="1" ht="15"/>
    <row r="75" spans="1:14" s="24" customFormat="1" ht="18.75">
      <c r="A75" s="23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1:14" s="24" customFormat="1" ht="18.75">
      <c r="A76" s="27"/>
      <c r="B76" s="27"/>
      <c r="C76" s="27"/>
      <c r="D76" s="27"/>
      <c r="E76" s="27"/>
      <c r="F76" s="27"/>
      <c r="G76" s="27"/>
      <c r="H76" s="27"/>
      <c r="I76" s="27"/>
      <c r="J76" s="22"/>
      <c r="K76" s="22"/>
      <c r="L76" s="27"/>
      <c r="M76" s="27"/>
    </row>
    <row r="77" spans="1:14" s="24" customFormat="1" ht="18.75">
      <c r="J77" s="22"/>
      <c r="K77" s="22"/>
    </row>
    <row r="78" spans="1:14" s="24" customFormat="1" ht="18.75">
      <c r="A78" s="27"/>
      <c r="J78" s="22"/>
      <c r="K78" s="22"/>
    </row>
    <row r="79" spans="1:14" s="24" customFormat="1" ht="15"/>
    <row r="80" spans="1:14" s="24" customFormat="1" ht="15"/>
    <row r="81" spans="1:19" s="24" customFormat="1" ht="15"/>
    <row r="82" spans="1:19" s="24" customFormat="1" ht="18.75">
      <c r="A82" s="23"/>
    </row>
    <row r="83" spans="1:19" s="24" customFormat="1" ht="15"/>
    <row r="84" spans="1:19" s="24" customFormat="1" ht="15"/>
    <row r="85" spans="1:19" s="24" customFormat="1" ht="15"/>
    <row r="86" spans="1:19" s="24" customFormat="1" ht="15"/>
    <row r="87" spans="1:19" s="24" customFormat="1" ht="15"/>
    <row r="88" spans="1:19" s="24" customFormat="1" ht="15"/>
    <row r="89" spans="1:19" s="24" customFormat="1" ht="15"/>
    <row r="90" spans="1:19" s="24" customFormat="1" ht="15"/>
    <row r="91" spans="1:19" s="26" customFormat="1" ht="18.75">
      <c r="A91" s="25" t="s">
        <v>122</v>
      </c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</row>
    <row r="92" spans="1:19" s="24" customFormat="1" ht="15"/>
    <row r="93" spans="1:19" s="24" customFormat="1" ht="15">
      <c r="A93" s="34" t="s">
        <v>110</v>
      </c>
    </row>
  </sheetData>
  <mergeCells count="1">
    <mergeCell ref="A2:N2"/>
  </mergeCells>
  <phoneticPr fontId="1" type="noConversion"/>
  <conditionalFormatting sqref="A77">
    <cfRule type="duplicateValues" dxfId="33" priority="6"/>
  </conditionalFormatting>
  <conditionalFormatting sqref="D4 D6">
    <cfRule type="duplicateValues" dxfId="32" priority="18"/>
  </conditionalFormatting>
  <conditionalFormatting sqref="D7:D8">
    <cfRule type="duplicateValues" dxfId="31" priority="17"/>
  </conditionalFormatting>
  <conditionalFormatting sqref="D24:D25">
    <cfRule type="duplicateValues" dxfId="30" priority="15"/>
  </conditionalFormatting>
  <conditionalFormatting sqref="D35">
    <cfRule type="duplicateValues" dxfId="29" priority="12"/>
  </conditionalFormatting>
  <conditionalFormatting sqref="D36">
    <cfRule type="duplicateValues" dxfId="28" priority="13"/>
  </conditionalFormatting>
  <conditionalFormatting sqref="D38">
    <cfRule type="duplicateValues" dxfId="27" priority="10"/>
  </conditionalFormatting>
  <conditionalFormatting sqref="D42">
    <cfRule type="duplicateValues" dxfId="26" priority="11"/>
  </conditionalFormatting>
  <conditionalFormatting sqref="D60">
    <cfRule type="duplicateValues" dxfId="25" priority="3"/>
  </conditionalFormatting>
  <conditionalFormatting sqref="D72 D74:D75">
    <cfRule type="duplicateValues" dxfId="24" priority="7"/>
  </conditionalFormatting>
  <conditionalFormatting sqref="D92">
    <cfRule type="duplicateValues" dxfId="23" priority="2"/>
  </conditionalFormatting>
  <conditionalFormatting sqref="I26:I28">
    <cfRule type="duplicateValues" dxfId="22" priority="16"/>
  </conditionalFormatting>
  <conditionalFormatting sqref="I42 I37:I38">
    <cfRule type="duplicateValues" dxfId="21" priority="14"/>
  </conditionalFormatting>
  <conditionalFormatting sqref="I58">
    <cfRule type="duplicateValues" dxfId="20" priority="1"/>
  </conditionalFormatting>
  <conditionalFormatting sqref="I61 I59">
    <cfRule type="duplicateValues" dxfId="19" priority="5"/>
  </conditionalFormatting>
  <conditionalFormatting sqref="I77:I82">
    <cfRule type="duplicateValues" dxfId="18" priority="8"/>
  </conditionalFormatting>
  <conditionalFormatting sqref="E39:E40">
    <cfRule type="duplicateValues" dxfId="17" priority="19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="60" zoomScaleNormal="60" workbookViewId="0">
      <selection activeCell="F18" sqref="F18"/>
    </sheetView>
  </sheetViews>
  <sheetFormatPr defaultRowHeight="14.25"/>
  <cols>
    <col min="1" max="1" width="10.25" customWidth="1"/>
    <col min="2" max="2" width="18.375" customWidth="1"/>
    <col min="3" max="3" width="18" customWidth="1"/>
    <col min="4" max="4" width="17.625" customWidth="1"/>
    <col min="5" max="5" width="18.375" customWidth="1"/>
    <col min="6" max="6" width="26.125" customWidth="1"/>
    <col min="7" max="7" width="13.875" customWidth="1"/>
    <col min="8" max="8" width="17.625" customWidth="1"/>
    <col min="9" max="9" width="14.875" customWidth="1"/>
    <col min="10" max="10" width="13.75" customWidth="1"/>
    <col min="11" max="11" width="22.5" customWidth="1"/>
    <col min="12" max="12" width="24.375" customWidth="1"/>
    <col min="13" max="13" width="19.75" customWidth="1"/>
  </cols>
  <sheetData>
    <row r="1" spans="1:16" s="20" customFormat="1" ht="78" customHeight="1">
      <c r="A1" s="54" t="s">
        <v>290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20" customFormat="1" ht="72" customHeight="1">
      <c r="A2" s="56" t="s">
        <v>288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115.5">
      <c r="A3" s="1"/>
      <c r="B3" s="38" t="s">
        <v>226</v>
      </c>
      <c r="C3" s="38" t="s">
        <v>227</v>
      </c>
      <c r="D3" s="38" t="s">
        <v>228</v>
      </c>
      <c r="E3" s="38" t="s">
        <v>229</v>
      </c>
      <c r="F3" s="38" t="s">
        <v>230</v>
      </c>
      <c r="G3" s="39" t="s">
        <v>231</v>
      </c>
      <c r="H3" s="39" t="s">
        <v>232</v>
      </c>
      <c r="I3" s="39" t="s">
        <v>233</v>
      </c>
      <c r="J3" s="39" t="s">
        <v>234</v>
      </c>
      <c r="K3" s="39" t="s">
        <v>235</v>
      </c>
      <c r="L3" s="39" t="s">
        <v>236</v>
      </c>
      <c r="M3" s="39" t="s">
        <v>237</v>
      </c>
      <c r="N3" s="38" t="s">
        <v>238</v>
      </c>
      <c r="O3" s="38" t="s">
        <v>239</v>
      </c>
      <c r="P3" s="38" t="s">
        <v>240</v>
      </c>
    </row>
    <row r="4" spans="1:16" ht="20.100000000000001" customHeight="1">
      <c r="A4" s="40" t="s">
        <v>241</v>
      </c>
      <c r="B4" s="41" t="s">
        <v>242</v>
      </c>
      <c r="C4" s="41" t="s">
        <v>243</v>
      </c>
      <c r="D4" s="42"/>
      <c r="E4" s="43" t="s">
        <v>244</v>
      </c>
      <c r="F4" s="43" t="s">
        <v>245</v>
      </c>
      <c r="G4" s="44">
        <v>326</v>
      </c>
      <c r="H4" s="44">
        <v>115</v>
      </c>
      <c r="I4" s="44">
        <v>45</v>
      </c>
      <c r="J4" s="44">
        <v>96</v>
      </c>
      <c r="K4" s="44"/>
      <c r="L4" s="43">
        <f>H4+I4+J4</f>
        <v>256</v>
      </c>
      <c r="M4" s="43">
        <f>G4*0.7+L4*0.3</f>
        <v>305</v>
      </c>
      <c r="N4" s="45" t="s">
        <v>246</v>
      </c>
      <c r="O4" s="18" t="s">
        <v>247</v>
      </c>
      <c r="P4" s="18"/>
    </row>
    <row r="5" spans="1:16" ht="20.100000000000001" customHeight="1">
      <c r="A5" s="41" t="s">
        <v>248</v>
      </c>
      <c r="B5" s="41" t="s">
        <v>242</v>
      </c>
      <c r="C5" s="41" t="s">
        <v>249</v>
      </c>
      <c r="D5" s="46"/>
      <c r="E5" s="41" t="s">
        <v>250</v>
      </c>
      <c r="F5" s="47" t="s">
        <v>251</v>
      </c>
      <c r="G5" s="48">
        <v>326</v>
      </c>
      <c r="H5" s="48">
        <v>110</v>
      </c>
      <c r="I5" s="48">
        <v>35</v>
      </c>
      <c r="J5" s="48">
        <v>80</v>
      </c>
      <c r="K5" s="49"/>
      <c r="L5" s="49">
        <f>ROUND(SUM(H5:K5),1)</f>
        <v>225</v>
      </c>
      <c r="M5" s="49">
        <f>ROUND(G5*0.7+L5*0.3,2)</f>
        <v>295.7</v>
      </c>
      <c r="N5" s="50" t="s">
        <v>252</v>
      </c>
      <c r="O5" s="40" t="s">
        <v>247</v>
      </c>
      <c r="P5" s="51"/>
    </row>
    <row r="6" spans="1:16" ht="20.100000000000001" customHeight="1">
      <c r="A6" s="41" t="s">
        <v>248</v>
      </c>
      <c r="B6" s="41" t="s">
        <v>253</v>
      </c>
      <c r="C6" s="41" t="s">
        <v>254</v>
      </c>
      <c r="D6" s="46"/>
      <c r="E6" s="41" t="s">
        <v>255</v>
      </c>
      <c r="F6" s="47" t="s">
        <v>256</v>
      </c>
      <c r="G6" s="48">
        <v>310</v>
      </c>
      <c r="H6" s="48">
        <v>119</v>
      </c>
      <c r="I6" s="48">
        <v>40</v>
      </c>
      <c r="J6" s="48">
        <v>89</v>
      </c>
      <c r="K6" s="49"/>
      <c r="L6" s="49">
        <f>ROUND(SUM(H6:K6),1)</f>
        <v>248</v>
      </c>
      <c r="M6" s="49">
        <f>ROUND(G6*0.7+L6*0.3,2)</f>
        <v>291.39999999999998</v>
      </c>
      <c r="N6" s="45" t="s">
        <v>8</v>
      </c>
      <c r="O6" s="40" t="s">
        <v>247</v>
      </c>
      <c r="P6" s="52"/>
    </row>
    <row r="7" spans="1:16" ht="20.100000000000001" customHeight="1">
      <c r="A7" s="40" t="s">
        <v>241</v>
      </c>
      <c r="B7" s="41" t="s">
        <v>253</v>
      </c>
      <c r="C7" s="41" t="s">
        <v>243</v>
      </c>
      <c r="D7" s="42"/>
      <c r="E7" s="43" t="s">
        <v>257</v>
      </c>
      <c r="F7" s="43" t="s">
        <v>258</v>
      </c>
      <c r="G7" s="44">
        <v>290</v>
      </c>
      <c r="H7" s="44">
        <v>126</v>
      </c>
      <c r="I7" s="44">
        <v>48</v>
      </c>
      <c r="J7" s="44">
        <v>95</v>
      </c>
      <c r="K7" s="53"/>
      <c r="L7" s="43">
        <f>H7+I7+J7</f>
        <v>269</v>
      </c>
      <c r="M7" s="43">
        <f>G7*0.7+L7*0.3</f>
        <v>283.7</v>
      </c>
      <c r="N7" s="50" t="s">
        <v>10</v>
      </c>
      <c r="O7" s="40" t="s">
        <v>247</v>
      </c>
      <c r="P7" s="18"/>
    </row>
    <row r="8" spans="1:16" ht="20.100000000000001" customHeight="1">
      <c r="A8" s="41" t="s">
        <v>259</v>
      </c>
      <c r="B8" s="41" t="s">
        <v>253</v>
      </c>
      <c r="C8" s="41" t="s">
        <v>249</v>
      </c>
      <c r="D8" s="46"/>
      <c r="E8" s="41" t="s">
        <v>260</v>
      </c>
      <c r="F8" s="47" t="s">
        <v>261</v>
      </c>
      <c r="G8" s="48">
        <v>285</v>
      </c>
      <c r="H8" s="48">
        <v>123</v>
      </c>
      <c r="I8" s="48">
        <v>45</v>
      </c>
      <c r="J8" s="48">
        <v>93</v>
      </c>
      <c r="K8" s="49"/>
      <c r="L8" s="49">
        <f>ROUND(SUM(H8:K8),1)</f>
        <v>261</v>
      </c>
      <c r="M8" s="49">
        <f>ROUND(G8*0.7+L8*0.3,2)</f>
        <v>277.8</v>
      </c>
      <c r="N8" s="45" t="s">
        <v>85</v>
      </c>
      <c r="O8" s="40" t="s">
        <v>247</v>
      </c>
      <c r="P8" s="52"/>
    </row>
    <row r="9" spans="1:16" ht="20.100000000000001" customHeight="1">
      <c r="A9" s="40" t="s">
        <v>241</v>
      </c>
      <c r="B9" s="41" t="s">
        <v>253</v>
      </c>
      <c r="C9" s="41" t="s">
        <v>243</v>
      </c>
      <c r="D9" s="42"/>
      <c r="E9" s="44" t="s">
        <v>262</v>
      </c>
      <c r="F9" s="44" t="s">
        <v>263</v>
      </c>
      <c r="G9" s="44">
        <v>283</v>
      </c>
      <c r="H9" s="44">
        <v>123</v>
      </c>
      <c r="I9" s="44">
        <v>48</v>
      </c>
      <c r="J9" s="44">
        <v>93</v>
      </c>
      <c r="K9" s="44"/>
      <c r="L9" s="43">
        <f>H9+I9+J9</f>
        <v>264</v>
      </c>
      <c r="M9" s="43">
        <f>G9*0.7+L9*0.3</f>
        <v>277.3</v>
      </c>
      <c r="N9" s="50" t="s">
        <v>12</v>
      </c>
      <c r="O9" s="18" t="s">
        <v>247</v>
      </c>
      <c r="P9" s="18"/>
    </row>
    <row r="10" spans="1:16" ht="20.100000000000001" customHeight="1">
      <c r="A10" s="40" t="s">
        <v>241</v>
      </c>
      <c r="B10" s="41" t="s">
        <v>253</v>
      </c>
      <c r="C10" s="41" t="s">
        <v>243</v>
      </c>
      <c r="D10" s="41"/>
      <c r="E10" s="43" t="s">
        <v>264</v>
      </c>
      <c r="F10" s="43" t="s">
        <v>265</v>
      </c>
      <c r="G10" s="44">
        <v>279</v>
      </c>
      <c r="H10" s="44">
        <v>110</v>
      </c>
      <c r="I10" s="44">
        <v>46</v>
      </c>
      <c r="J10" s="44">
        <v>97</v>
      </c>
      <c r="K10" s="48"/>
      <c r="L10" s="43">
        <f>H10+I10+J10</f>
        <v>253</v>
      </c>
      <c r="M10" s="43">
        <f>G10*0.7+L10*0.3</f>
        <v>271.2</v>
      </c>
      <c r="N10" s="45" t="s">
        <v>13</v>
      </c>
      <c r="O10" s="18" t="s">
        <v>247</v>
      </c>
      <c r="P10" s="41"/>
    </row>
    <row r="11" spans="1:16" ht="20.100000000000001" customHeight="1">
      <c r="A11" s="40" t="s">
        <v>241</v>
      </c>
      <c r="B11" s="41" t="s">
        <v>253</v>
      </c>
      <c r="C11" s="41" t="s">
        <v>243</v>
      </c>
      <c r="D11" s="40"/>
      <c r="E11" s="43" t="s">
        <v>266</v>
      </c>
      <c r="F11" s="43" t="s">
        <v>267</v>
      </c>
      <c r="G11" s="44">
        <v>274</v>
      </c>
      <c r="H11" s="44">
        <v>118</v>
      </c>
      <c r="I11" s="44">
        <v>48</v>
      </c>
      <c r="J11" s="44">
        <v>98</v>
      </c>
      <c r="K11" s="44"/>
      <c r="L11" s="43">
        <f>H11+I11+J11</f>
        <v>264</v>
      </c>
      <c r="M11" s="43">
        <f>G11*0.7+L11*0.3</f>
        <v>271</v>
      </c>
      <c r="N11" s="50" t="s">
        <v>14</v>
      </c>
      <c r="O11" s="40" t="s">
        <v>247</v>
      </c>
      <c r="P11" s="40"/>
    </row>
    <row r="12" spans="1:16" ht="20.100000000000001" customHeight="1">
      <c r="A12" s="41" t="s">
        <v>241</v>
      </c>
      <c r="B12" s="41" t="s">
        <v>253</v>
      </c>
      <c r="C12" s="41" t="s">
        <v>254</v>
      </c>
      <c r="D12" s="46"/>
      <c r="E12" s="47" t="s">
        <v>268</v>
      </c>
      <c r="F12" s="47" t="s">
        <v>269</v>
      </c>
      <c r="G12" s="48">
        <v>303</v>
      </c>
      <c r="H12" s="48">
        <v>98</v>
      </c>
      <c r="I12" s="48">
        <v>30</v>
      </c>
      <c r="J12" s="48">
        <v>61</v>
      </c>
      <c r="K12" s="49"/>
      <c r="L12" s="49">
        <f>ROUND(SUM(H12:K12),1)</f>
        <v>189</v>
      </c>
      <c r="M12" s="49">
        <f>ROUND(G12*0.7+L12*0.3,2)</f>
        <v>268.8</v>
      </c>
      <c r="N12" s="45" t="s">
        <v>15</v>
      </c>
      <c r="O12" s="40" t="s">
        <v>247</v>
      </c>
      <c r="P12" s="52"/>
    </row>
    <row r="13" spans="1:16" ht="20.100000000000001" customHeight="1">
      <c r="A13" s="40" t="s">
        <v>241</v>
      </c>
      <c r="B13" s="41" t="s">
        <v>253</v>
      </c>
      <c r="C13" s="41" t="s">
        <v>243</v>
      </c>
      <c r="D13" s="41"/>
      <c r="E13" s="43" t="s">
        <v>270</v>
      </c>
      <c r="F13" s="43" t="s">
        <v>271</v>
      </c>
      <c r="G13" s="44">
        <v>273</v>
      </c>
      <c r="H13" s="44">
        <v>125</v>
      </c>
      <c r="I13" s="44">
        <v>43</v>
      </c>
      <c r="J13" s="44">
        <v>90</v>
      </c>
      <c r="K13" s="48"/>
      <c r="L13" s="43">
        <f>H13+I13+J13</f>
        <v>258</v>
      </c>
      <c r="M13" s="43">
        <f>G13*0.7+L13*0.3</f>
        <v>268.5</v>
      </c>
      <c r="N13" s="50" t="s">
        <v>106</v>
      </c>
      <c r="O13" s="40" t="s">
        <v>247</v>
      </c>
      <c r="P13" s="41"/>
    </row>
    <row r="14" spans="1:16" ht="20.100000000000001" customHeight="1">
      <c r="A14" s="41" t="s">
        <v>241</v>
      </c>
      <c r="B14" s="41" t="s">
        <v>253</v>
      </c>
      <c r="C14" s="41" t="s">
        <v>249</v>
      </c>
      <c r="D14" s="46"/>
      <c r="E14" s="41" t="s">
        <v>272</v>
      </c>
      <c r="F14" s="47" t="s">
        <v>273</v>
      </c>
      <c r="G14" s="48">
        <v>290</v>
      </c>
      <c r="H14" s="48">
        <v>125</v>
      </c>
      <c r="I14" s="48">
        <v>33</v>
      </c>
      <c r="J14" s="48">
        <v>60</v>
      </c>
      <c r="K14" s="49"/>
      <c r="L14" s="49">
        <f>ROUND(SUM(H14:K14),1)</f>
        <v>218</v>
      </c>
      <c r="M14" s="49">
        <f>ROUND(G14*0.7+L14*0.3,2)</f>
        <v>268.39999999999998</v>
      </c>
      <c r="N14" s="45" t="s">
        <v>109</v>
      </c>
      <c r="O14" s="40" t="s">
        <v>247</v>
      </c>
      <c r="P14" s="52"/>
    </row>
    <row r="15" spans="1:16" ht="20.100000000000001" customHeight="1">
      <c r="A15" s="41" t="s">
        <v>241</v>
      </c>
      <c r="B15" s="41" t="s">
        <v>253</v>
      </c>
      <c r="C15" s="41" t="s">
        <v>274</v>
      </c>
      <c r="D15" s="46"/>
      <c r="E15" s="47" t="s">
        <v>275</v>
      </c>
      <c r="F15" s="47" t="s">
        <v>276</v>
      </c>
      <c r="G15" s="48">
        <v>302</v>
      </c>
      <c r="H15" s="48">
        <v>90</v>
      </c>
      <c r="I15" s="48">
        <v>30</v>
      </c>
      <c r="J15" s="48">
        <v>70</v>
      </c>
      <c r="K15" s="49"/>
      <c r="L15" s="49">
        <f>ROUND(SUM(H15:K15),1)</f>
        <v>190</v>
      </c>
      <c r="M15" s="49">
        <f>ROUND(G15*0.7+L15*0.3,2)</f>
        <v>268.39999999999998</v>
      </c>
      <c r="N15" s="50" t="s">
        <v>168</v>
      </c>
      <c r="O15" s="40" t="s">
        <v>247</v>
      </c>
      <c r="P15" s="52"/>
    </row>
    <row r="16" spans="1:16" ht="20.100000000000001" customHeight="1">
      <c r="A16" s="41" t="s">
        <v>259</v>
      </c>
      <c r="B16" s="41" t="s">
        <v>253</v>
      </c>
      <c r="C16" s="41" t="s">
        <v>249</v>
      </c>
      <c r="D16" s="18"/>
      <c r="E16" s="47" t="s">
        <v>277</v>
      </c>
      <c r="F16" s="47" t="s">
        <v>278</v>
      </c>
      <c r="G16" s="48">
        <v>286</v>
      </c>
      <c r="H16" s="48">
        <v>112</v>
      </c>
      <c r="I16" s="48">
        <v>35</v>
      </c>
      <c r="J16" s="48">
        <v>78</v>
      </c>
      <c r="K16" s="49"/>
      <c r="L16" s="49">
        <f>ROUND(SUM(H16:K16),1)</f>
        <v>225</v>
      </c>
      <c r="M16" s="49">
        <f>ROUND(G16*0.7+L16*0.3,2)</f>
        <v>267.7</v>
      </c>
      <c r="N16" s="45" t="s">
        <v>169</v>
      </c>
      <c r="O16" s="40" t="s">
        <v>247</v>
      </c>
      <c r="P16" s="18"/>
    </row>
    <row r="17" spans="1:16" ht="20.100000000000001" customHeight="1">
      <c r="A17" s="40" t="s">
        <v>241</v>
      </c>
      <c r="B17" s="41" t="s">
        <v>253</v>
      </c>
      <c r="C17" s="41" t="s">
        <v>243</v>
      </c>
      <c r="D17" s="40"/>
      <c r="E17" s="43" t="s">
        <v>279</v>
      </c>
      <c r="F17" s="43" t="s">
        <v>280</v>
      </c>
      <c r="G17" s="44">
        <v>269</v>
      </c>
      <c r="H17" s="44">
        <v>116</v>
      </c>
      <c r="I17" s="44">
        <v>46</v>
      </c>
      <c r="J17" s="44">
        <v>97</v>
      </c>
      <c r="K17" s="43"/>
      <c r="L17" s="43">
        <f>H17+I17+J17</f>
        <v>259</v>
      </c>
      <c r="M17" s="43">
        <f>G17*0.7+L17*0.3</f>
        <v>266</v>
      </c>
      <c r="N17" s="50" t="s">
        <v>170</v>
      </c>
      <c r="O17" s="40" t="s">
        <v>247</v>
      </c>
      <c r="P17" s="40"/>
    </row>
    <row r="18" spans="1:16" ht="20.100000000000001" customHeight="1">
      <c r="A18" s="41" t="s">
        <v>281</v>
      </c>
      <c r="B18" s="41" t="s">
        <v>253</v>
      </c>
      <c r="C18" s="41" t="s">
        <v>254</v>
      </c>
      <c r="D18" s="46"/>
      <c r="E18" s="47" t="s">
        <v>282</v>
      </c>
      <c r="F18" s="47" t="s">
        <v>283</v>
      </c>
      <c r="G18" s="48">
        <v>293</v>
      </c>
      <c r="H18" s="48">
        <v>101</v>
      </c>
      <c r="I18" s="48">
        <v>40</v>
      </c>
      <c r="J18" s="48">
        <v>61</v>
      </c>
      <c r="K18" s="49"/>
      <c r="L18" s="49">
        <f>ROUND(SUM(H18:K18),1)</f>
        <v>202</v>
      </c>
      <c r="M18" s="49">
        <f>ROUND(G18*0.7+L18*0.3,2)</f>
        <v>265.7</v>
      </c>
      <c r="N18" s="45" t="s">
        <v>171</v>
      </c>
      <c r="O18" s="40" t="s">
        <v>247</v>
      </c>
      <c r="P18" s="52"/>
    </row>
    <row r="19" spans="1:16" ht="20.100000000000001" customHeight="1">
      <c r="A19" s="41" t="s">
        <v>241</v>
      </c>
      <c r="B19" s="41" t="s">
        <v>253</v>
      </c>
      <c r="C19" s="41" t="s">
        <v>249</v>
      </c>
      <c r="D19" s="46"/>
      <c r="E19" s="41" t="s">
        <v>284</v>
      </c>
      <c r="F19" s="47" t="s">
        <v>285</v>
      </c>
      <c r="G19" s="48">
        <v>264</v>
      </c>
      <c r="H19" s="48">
        <v>128</v>
      </c>
      <c r="I19" s="48">
        <v>48</v>
      </c>
      <c r="J19" s="48">
        <v>93</v>
      </c>
      <c r="K19" s="49"/>
      <c r="L19" s="49">
        <f>ROUND(SUM(H19:K19),1)</f>
        <v>269</v>
      </c>
      <c r="M19" s="49">
        <f>ROUND(G19*0.7+L19*0.3,2)</f>
        <v>265.5</v>
      </c>
      <c r="N19" s="50" t="s">
        <v>172</v>
      </c>
      <c r="O19" s="40" t="s">
        <v>247</v>
      </c>
      <c r="P19" s="52"/>
    </row>
    <row r="20" spans="1:16" ht="20.100000000000001" customHeight="1">
      <c r="A20" s="40" t="s">
        <v>241</v>
      </c>
      <c r="B20" s="41" t="s">
        <v>253</v>
      </c>
      <c r="C20" s="41" t="s">
        <v>243</v>
      </c>
      <c r="D20" s="41"/>
      <c r="E20" s="44" t="s">
        <v>286</v>
      </c>
      <c r="F20" s="44" t="s">
        <v>287</v>
      </c>
      <c r="G20" s="44">
        <v>260</v>
      </c>
      <c r="H20" s="44">
        <v>128</v>
      </c>
      <c r="I20" s="44">
        <v>43</v>
      </c>
      <c r="J20" s="44">
        <v>92</v>
      </c>
      <c r="K20" s="48"/>
      <c r="L20" s="43">
        <f>H20+I20+J20</f>
        <v>263</v>
      </c>
      <c r="M20" s="43">
        <f>G20*0.7+L20*0.3</f>
        <v>260.89999999999998</v>
      </c>
      <c r="N20" s="45" t="s">
        <v>81</v>
      </c>
      <c r="O20" s="18" t="s">
        <v>247</v>
      </c>
      <c r="P20" s="41"/>
    </row>
  </sheetData>
  <mergeCells count="2">
    <mergeCell ref="A1:P1"/>
    <mergeCell ref="A2:P2"/>
  </mergeCells>
  <phoneticPr fontId="1" type="noConversion"/>
  <conditionalFormatting sqref="E5:E8">
    <cfRule type="duplicateValues" dxfId="16" priority="16"/>
  </conditionalFormatting>
  <conditionalFormatting sqref="E9">
    <cfRule type="duplicateValues" dxfId="15" priority="14"/>
  </conditionalFormatting>
  <conditionalFormatting sqref="E10">
    <cfRule type="duplicateValues" dxfId="14" priority="12"/>
  </conditionalFormatting>
  <conditionalFormatting sqref="E11">
    <cfRule type="duplicateValues" dxfId="13" priority="15"/>
  </conditionalFormatting>
  <conditionalFormatting sqref="E12">
    <cfRule type="duplicateValues" dxfId="12" priority="13"/>
  </conditionalFormatting>
  <conditionalFormatting sqref="E13">
    <cfRule type="duplicateValues" dxfId="11" priority="8"/>
  </conditionalFormatting>
  <conditionalFormatting sqref="E14">
    <cfRule type="duplicateValues" dxfId="10" priority="9"/>
    <cfRule type="duplicateValues" dxfId="9" priority="10"/>
  </conditionalFormatting>
  <conditionalFormatting sqref="E15">
    <cfRule type="duplicateValues" dxfId="8" priority="7"/>
  </conditionalFormatting>
  <conditionalFormatting sqref="E16">
    <cfRule type="duplicateValues" dxfId="7" priority="6"/>
  </conditionalFormatting>
  <conditionalFormatting sqref="E17">
    <cfRule type="duplicateValues" dxfId="6" priority="5"/>
  </conditionalFormatting>
  <conditionalFormatting sqref="E18">
    <cfRule type="duplicateValues" dxfId="5" priority="3"/>
    <cfRule type="duplicateValues" dxfId="4" priority="4"/>
  </conditionalFormatting>
  <conditionalFormatting sqref="E19">
    <cfRule type="duplicateValues" dxfId="3" priority="2"/>
  </conditionalFormatting>
  <conditionalFormatting sqref="E20">
    <cfRule type="duplicateValues" dxfId="2" priority="1"/>
  </conditionalFormatting>
  <conditionalFormatting sqref="J4 J12">
    <cfRule type="duplicateValues" dxfId="1" priority="17"/>
  </conditionalFormatting>
  <conditionalFormatting sqref="J15:J17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专硕</vt:lpstr>
      <vt:lpstr>学硕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Wu</dc:creator>
  <cp:lastModifiedBy>user</cp:lastModifiedBy>
  <dcterms:created xsi:type="dcterms:W3CDTF">2015-06-05T18:19:34Z</dcterms:created>
  <dcterms:modified xsi:type="dcterms:W3CDTF">2025-04-11T12:22:50Z</dcterms:modified>
</cp:coreProperties>
</file>